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k65\Documents\ATT\"/>
    </mc:Choice>
  </mc:AlternateContent>
  <bookViews>
    <workbookView xWindow="0" yWindow="0" windowWidth="20430" windowHeight="6690"/>
  </bookViews>
  <sheets>
    <sheet name="Tools Patch" sheetId="2" r:id="rId1"/>
  </sheets>
  <definedNames>
    <definedName name="_xlnm.Print_Area" localSheetId="0">'Tools Patch'!$A$1:$M$57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4" i="2" l="1"/>
  <c r="D25" i="2"/>
  <c r="B25" i="2"/>
  <c r="B21" i="2"/>
  <c r="D21" i="2" s="1"/>
  <c r="B22" i="2" s="1"/>
  <c r="D22" i="2" s="1"/>
  <c r="B23" i="2" s="1"/>
  <c r="D23" i="2" s="1"/>
  <c r="D10" i="2"/>
  <c r="D7" i="2"/>
  <c r="B17" i="2" s="1"/>
  <c r="D17" i="2" s="1"/>
  <c r="D6" i="2"/>
  <c r="D4" i="2"/>
  <c r="D3" i="2"/>
  <c r="B33" i="2" l="1"/>
  <c r="D33" i="2" s="1"/>
  <c r="B34" i="2" s="1"/>
  <c r="B41" i="2" s="1"/>
  <c r="D41" i="2" s="1"/>
  <c r="B29" i="2"/>
  <c r="D29" i="2" s="1"/>
  <c r="B35" i="2" s="1"/>
  <c r="B36" i="2" s="1"/>
  <c r="D36" i="2" s="1"/>
  <c r="B39" i="2" s="1"/>
  <c r="D39" i="2" s="1"/>
  <c r="B40" i="2" s="1"/>
  <c r="B9" i="2"/>
  <c r="D9" i="2" s="1"/>
  <c r="B28" i="2" s="1"/>
</calcChain>
</file>

<file path=xl/sharedStrings.xml><?xml version="1.0" encoding="utf-8"?>
<sst xmlns="http://schemas.openxmlformats.org/spreadsheetml/2006/main" count="86" uniqueCount="59">
  <si>
    <t>Step</t>
  </si>
  <si>
    <t>Start</t>
  </si>
  <si>
    <t>End</t>
  </si>
  <si>
    <t>Resource</t>
  </si>
  <si>
    <t>IBM Refresh U92SCOR, complete masking</t>
  </si>
  <si>
    <t>IBM Upgrade</t>
  </si>
  <si>
    <t xml:space="preserve"> </t>
  </si>
  <si>
    <t>Oracle</t>
  </si>
  <si>
    <t> </t>
  </si>
  <si>
    <t>IBM Apply Bug 24301640 and FA updates from Image 4 to M92/U92
included in row 5 with Tools Patch</t>
  </si>
  <si>
    <t>IBM AE</t>
  </si>
  <si>
    <t>IBM runs a COMPARE (with specific setups/configurations) of U92 to D92 and provide info to Developers via HTML report</t>
  </si>
  <si>
    <t>a)  The COMPARE would show differences between remediated U92 with Image and what is in D92 to show overlap between Image and Customizations</t>
  </si>
  <si>
    <t>b) Generated COMPARE would show only CUSTOM objects; don't show any changes that are part of the Oracle delivered patch</t>
  </si>
  <si>
    <t>c) Compare Project FAMD0071 in D92 to U92 project</t>
  </si>
  <si>
    <t>Refresh A92SCOR, complete masking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</si>
  <si>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Code Freeze in Effect (non-emergency)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</si>
  <si>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Refresh of A92SCOR will be a full refresh from Production - including security</t>
    </r>
  </si>
  <si>
    <t>Cornell: Lisa</t>
  </si>
  <si>
    <r>
      <rPr>
        <sz val="11"/>
        <rFont val="Symbol"/>
        <family val="1"/>
        <charset val="2"/>
      </rPr>
      <t>·</t>
    </r>
    <r>
      <rPr>
        <sz val="11"/>
        <rFont val="Calibri"/>
        <family val="2"/>
        <scheme val="minor"/>
      </rPr>
      <t>     Complete Performance Test Scripts and analyze results</t>
    </r>
  </si>
  <si>
    <t>IBM Deliver Impact Analysis to Cornell</t>
  </si>
  <si>
    <t>Developers review COMPARE of U92 to D92</t>
  </si>
  <si>
    <t>Cornell</t>
  </si>
  <si>
    <t>a) analyze if there is a conflict with the Image</t>
  </si>
  <si>
    <t>b) Developers save off their projects in flight from D92</t>
  </si>
  <si>
    <t>IBM SSC manual steps and validation in U92</t>
  </si>
  <si>
    <t>IBM SSC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</si>
  <si>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Include Security Step</t>
    </r>
  </si>
  <si>
    <t>IBM complete A92 Test move</t>
  </si>
  <si>
    <r>
      <rPr>
        <sz val="11"/>
        <color theme="1"/>
        <rFont val="Symbol"/>
        <family val="1"/>
        <charset val="2"/>
      </rP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D60093"/>
        <rFont val="Calibri"/>
        <family val="2"/>
      </rPr>
      <t>Outage timings to be compiled after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</si>
  <si>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environment down</t>
    </r>
  </si>
  <si>
    <t>IBM SSC Manual steps in A92</t>
  </si>
  <si>
    <t>Developers review/re-apply customizations as needed in D92</t>
  </si>
  <si>
    <t>Production move</t>
  </si>
  <si>
    <t>All</t>
  </si>
  <si>
    <t>IBM Deliver Compare report for U92 to D92
 - send to: Sherri, Rob</t>
  </si>
  <si>
    <r>
      <rPr>
        <sz val="11"/>
        <color rgb="FFFF0000"/>
        <rFont val="Calibri"/>
        <family val="2"/>
        <scheme val="minor"/>
      </rPr>
      <t xml:space="preserve">?? </t>
    </r>
    <r>
      <rPr>
        <sz val="11"/>
        <rFont val="Calibri"/>
        <family val="2"/>
        <scheme val="minor"/>
      </rPr>
      <t>db audits - need to discuss with David if added before or after perf test w/ image</t>
    </r>
  </si>
  <si>
    <r>
      <rPr>
        <strike/>
        <sz val="11"/>
        <rFont val="Calibri Light"/>
        <family val="2"/>
      </rPr>
      <t>·</t>
    </r>
    <r>
      <rPr>
        <strike/>
        <sz val="7"/>
        <rFont val="Calibri Light"/>
        <family val="2"/>
      </rPr>
      <t xml:space="preserve">         </t>
    </r>
    <r>
      <rPr>
        <strike/>
        <sz val="11"/>
        <rFont val="Calibri Light"/>
        <family val="2"/>
      </rPr>
      <t>All non prod outage (</t>
    </r>
    <r>
      <rPr>
        <strike/>
        <sz val="11"/>
        <color rgb="FFFF0000"/>
        <rFont val="Calibri Light"/>
        <family val="2"/>
      </rPr>
      <t>5/27/17</t>
    </r>
    <r>
      <rPr>
        <strike/>
        <sz val="11"/>
        <rFont val="Calibri Light"/>
        <family val="2"/>
      </rPr>
      <t xml:space="preserve"> 1am - 6am EST) - due to Tools Patch</t>
    </r>
  </si>
  <si>
    <r>
      <t xml:space="preserve">UAT in A92SCOR
</t>
    </r>
    <r>
      <rPr>
        <strike/>
        <sz val="11"/>
        <rFont val="Calibri"/>
        <family val="2"/>
      </rPr>
      <t>* including Higher One for Tools Patch (need psjoa.jar file to send to HigherOne)</t>
    </r>
  </si>
  <si>
    <r>
      <rPr>
        <sz val="11"/>
        <rFont val="Symbol"/>
        <family val="1"/>
        <charset val="2"/>
      </rPr>
      <t>·</t>
    </r>
    <r>
      <rPr>
        <sz val="11"/>
        <rFont val="Calibri"/>
        <family val="2"/>
        <scheme val="minor"/>
      </rPr>
      <t xml:space="preserve">     Setup term </t>
    </r>
    <r>
      <rPr>
        <sz val="11"/>
        <color rgb="FFC00000"/>
        <rFont val="Calibri"/>
        <family val="2"/>
        <scheme val="minor"/>
      </rPr>
      <t>2713</t>
    </r>
    <r>
      <rPr>
        <sz val="11"/>
        <rFont val="Calibri"/>
        <family val="2"/>
        <scheme val="minor"/>
      </rPr>
      <t xml:space="preserve"> for Performance Testing</t>
    </r>
  </si>
  <si>
    <t>4/27 - would fall after enrollment, good</t>
  </si>
  <si>
    <t xml:space="preserve">admissions, student financials, fa, cr, </t>
  </si>
  <si>
    <t>? For error in U92 and P92</t>
  </si>
  <si>
    <t xml:space="preserve">need to make sure the new fields added are not activated </t>
  </si>
  <si>
    <t>Extract Image 9, 10</t>
  </si>
  <si>
    <t>Open</t>
  </si>
  <si>
    <t>Complete</t>
  </si>
  <si>
    <t>In Progress</t>
  </si>
  <si>
    <r>
      <t xml:space="preserve">IBM Apply PeopleTools Patch (8.55.15 to 8.55.27) to M92 and U92 
* include an impact analysis of the Tools customizations
* All non prod outage (3/15 12am - 8am EST) due to Tools Patch and WebLogic updates
</t>
    </r>
    <r>
      <rPr>
        <strike/>
        <sz val="11"/>
        <color theme="0"/>
        <rFont val="Calibri"/>
        <family val="2"/>
        <scheme val="minor"/>
      </rPr>
      <t>IBM Apply  Image 9, 10 to M92/U92</t>
    </r>
    <r>
      <rPr>
        <sz val="11"/>
        <rFont val="Calibri"/>
        <family val="2"/>
        <scheme val="minor"/>
      </rPr>
      <t xml:space="preserve">
NOTE: M92SCOR &amp; U92 &amp; T92 On web server l123123lweb2001
         B92SCOR &amp; A92 &amp; X92 &amp; T92 &amp; D92 on web server l123123lweb2002</t>
    </r>
  </si>
  <si>
    <r>
      <t xml:space="preserve">Oracle Release of Image </t>
    </r>
    <r>
      <rPr>
        <sz val="11"/>
        <color rgb="FFFF0000"/>
        <rFont val="Calibri"/>
        <family val="2"/>
      </rPr>
      <t xml:space="preserve">11, 12
</t>
    </r>
    <r>
      <rPr>
        <i/>
        <sz val="11"/>
        <rFont val="Calibri"/>
        <family val="2"/>
      </rPr>
      <t>Send email to (Ron Henry (rgh3@cornell.edu), Beth Goelzer Lyons (bgl1@cornell.edu) {cc. Rob and Sherri} to place release notes on IT Services Page: https://it.cornell.edu/peoplesoft/peoplesoft-bundle-release-schedule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</si>
  <si>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color rgb="FFC00000"/>
        <rFont val="Calibri"/>
        <family val="2"/>
        <scheme val="minor"/>
      </rPr>
      <t>03/01/19</t>
    </r>
    <r>
      <rPr>
        <sz val="11"/>
        <color rgb="FFC00000"/>
        <rFont val="Calibri"/>
        <family val="2"/>
      </rPr>
      <t xml:space="preserve"> </t>
    </r>
    <r>
      <rPr>
        <sz val="11"/>
        <rFont val="Calibri"/>
        <family val="2"/>
      </rPr>
      <t>Copy of Production</t>
    </r>
  </si>
  <si>
    <t>IBM Complete impact analysis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</si>
  <si>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Include Tools Patch validation</t>
    </r>
  </si>
  <si>
    <r>
      <t>Refresh T92 with U92 and complete Performance Testing (</t>
    </r>
    <r>
      <rPr>
        <sz val="11"/>
        <color rgb="FFFF0000"/>
        <rFont val="Calibri"/>
        <family val="2"/>
      </rPr>
      <t>03/01</t>
    </r>
    <r>
      <rPr>
        <sz val="11"/>
        <rFont val="Calibri"/>
        <family val="2"/>
      </rPr>
      <t xml:space="preserve"> COP, term to test </t>
    </r>
    <r>
      <rPr>
        <sz val="11"/>
        <color rgb="FFFF0000"/>
        <rFont val="Calibri"/>
        <family val="2"/>
      </rPr>
      <t>2713</t>
    </r>
    <r>
      <rPr>
        <sz val="11"/>
        <rFont val="Calibri"/>
        <family val="2"/>
      </rPr>
      <t>)</t>
    </r>
  </si>
  <si>
    <r>
      <t>·</t>
    </r>
    <r>
      <rPr>
        <sz val="7"/>
        <rFont val="Times New Roman"/>
        <family val="1"/>
      </rPr>
      <t>        </t>
    </r>
    <r>
      <rPr>
        <sz val="11"/>
        <rFont val="Calibri"/>
        <family val="2"/>
        <scheme val="minor"/>
      </rPr>
      <t>Refresh T92 with U92 (</t>
    </r>
    <r>
      <rPr>
        <sz val="11"/>
        <color rgb="FFFF0000"/>
        <rFont val="Calibri"/>
        <family val="2"/>
        <scheme val="minor"/>
      </rPr>
      <t>03/01/19</t>
    </r>
    <r>
      <rPr>
        <sz val="11"/>
        <rFont val="Calibri"/>
        <family val="2"/>
        <scheme val="minor"/>
      </rPr>
      <t xml:space="preserve"> COP)</t>
    </r>
  </si>
  <si>
    <r>
      <t>·</t>
    </r>
    <r>
      <rPr>
        <b/>
        <sz val="7"/>
        <color rgb="FF7030A0"/>
        <rFont val="Times New Roman"/>
        <family val="1"/>
      </rPr>
      <t xml:space="preserve">         </t>
    </r>
    <r>
      <rPr>
        <b/>
        <sz val="11"/>
        <color rgb="FF7030A0"/>
        <rFont val="Calibri"/>
        <family val="2"/>
      </rPr>
      <t xml:space="preserve">Alternate Migration Path in Progress from </t>
    </r>
    <r>
      <rPr>
        <b/>
        <sz val="11"/>
        <color rgb="FFFF0000"/>
        <rFont val="Calibri"/>
        <family val="2"/>
      </rPr>
      <t>3/29/19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</si>
  <si>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A92SCOR down after Close of Business </t>
    </r>
    <r>
      <rPr>
        <sz val="11"/>
        <color rgb="FFFF0000"/>
        <rFont val="Calibri"/>
        <family val="2"/>
      </rPr>
      <t>03/29/19</t>
    </r>
  </si>
  <si>
    <r>
      <t>·</t>
    </r>
    <r>
      <rPr>
        <sz val="7"/>
        <rFont val="Calibri"/>
        <family val="2"/>
        <scheme val="minor"/>
      </rPr>
      <t>      </t>
    </r>
    <r>
      <rPr>
        <sz val="11"/>
        <color rgb="FFFF0000"/>
        <rFont val="Calibri"/>
        <family val="2"/>
        <scheme val="minor"/>
      </rPr>
      <t>3/29/19</t>
    </r>
    <r>
      <rPr>
        <sz val="11"/>
        <rFont val="Calibri"/>
        <family val="2"/>
        <scheme val="minor"/>
      </rPr>
      <t xml:space="preserve"> Copy of Production - there will be a special backup run at 9pm and used for other refreshes as well</t>
    </r>
  </si>
  <si>
    <r>
      <t>IBM completes D92 migration of</t>
    </r>
    <r>
      <rPr>
        <strike/>
        <sz val="11"/>
        <rFont val="Calibri"/>
        <family val="2"/>
      </rPr>
      <t xml:space="preserve"> </t>
    </r>
    <r>
      <rPr>
        <strike/>
        <sz val="11"/>
        <color rgb="FFFF0000"/>
        <rFont val="Calibri"/>
        <family val="2"/>
      </rPr>
      <t>Image 9,10</t>
    </r>
    <r>
      <rPr>
        <strike/>
        <sz val="11"/>
        <rFont val="Calibri"/>
        <family val="2"/>
      </rPr>
      <t xml:space="preserve">- </t>
    </r>
    <r>
      <rPr>
        <sz val="11"/>
        <rFont val="Calibri"/>
        <family val="2"/>
      </rPr>
      <t>environment down 2 days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</si>
</sst>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38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rgb="FFFFFFFF"/>
      <name val="Comic Sans MS"/>
      <family val="4"/>
    </font>
    <font>
      <sz val="11"/>
      <name val="Calibri"/>
      <family val="2"/>
    </font>
    <font>
      <sz val="10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1"/>
      <color rgb="FFC00000"/>
      <name val="Calibri"/>
      <family val="2"/>
      <scheme val="minor"/>
    </font>
    <font>
      <sz val="11"/>
      <color rgb="FFC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sz val="12"/>
      <color rgb="FF313739"/>
      <name val="Droid Sans"/>
      <charset val="1"/>
    </font>
    <font>
      <sz val="9"/>
      <color theme="1"/>
      <name val="Arial"/>
      <family val="2"/>
    </font>
    <font>
      <strike/>
      <sz val="11"/>
      <color theme="0" tint="-4.9989318521683403E-2"/>
      <name val="Calibri"/>
      <family val="2"/>
    </font>
    <font>
      <strike/>
      <sz val="11"/>
      <name val="Calibri"/>
      <family val="2"/>
      <scheme val="minor"/>
    </font>
    <font>
      <sz val="11"/>
      <name val="Calibri"/>
      <family val="1"/>
      <charset val="2"/>
      <scheme val="minor"/>
    </font>
    <font>
      <sz val="11"/>
      <color rgb="FFD60093"/>
      <name val="Symbol"/>
      <family val="1"/>
      <charset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rgb="FFD60093"/>
      <name val="Calibri"/>
      <family val="2"/>
    </font>
    <font>
      <strike/>
      <sz val="11"/>
      <name val="Calibri Light"/>
      <family val="2"/>
    </font>
    <font>
      <strike/>
      <sz val="7"/>
      <name val="Calibri Light"/>
      <family val="2"/>
    </font>
    <font>
      <strike/>
      <sz val="11"/>
      <color rgb="FFFF0000"/>
      <name val="Calibri Light"/>
      <family val="2"/>
    </font>
    <font>
      <strike/>
      <sz val="11"/>
      <name val="Calibri"/>
      <family val="2"/>
    </font>
    <font>
      <sz val="7"/>
      <name val="Calibri"/>
      <family val="2"/>
      <scheme val="minor"/>
    </font>
    <font>
      <b/>
      <sz val="11"/>
      <color rgb="FF7030A0"/>
      <name val="Symbol"/>
      <family val="1"/>
      <charset val="2"/>
    </font>
    <font>
      <b/>
      <sz val="7"/>
      <color rgb="FF7030A0"/>
      <name val="Times New Roman"/>
      <family val="1"/>
    </font>
    <font>
      <b/>
      <sz val="11"/>
      <color rgb="FF7030A0"/>
      <name val="Calibri"/>
      <family val="2"/>
    </font>
    <font>
      <strike/>
      <sz val="11"/>
      <color theme="0"/>
      <name val="Calibri"/>
      <family val="2"/>
      <scheme val="minor"/>
    </font>
    <font>
      <strike/>
      <sz val="10"/>
      <name val="Arial"/>
      <family val="2"/>
    </font>
    <font>
      <strike/>
      <sz val="11"/>
      <color theme="1"/>
      <name val="Calibri"/>
      <family val="2"/>
      <scheme val="minor"/>
    </font>
    <font>
      <strike/>
      <sz val="12"/>
      <color rgb="FF313739"/>
      <name val="Droid Sans"/>
      <charset val="1"/>
    </font>
    <font>
      <sz val="11"/>
      <name val="Calibri Light"/>
      <family val="2"/>
    </font>
    <font>
      <sz val="10"/>
      <name val="Calibri Light"/>
      <family val="2"/>
    </font>
    <font>
      <b/>
      <sz val="11"/>
      <color rgb="FFFF0000"/>
      <name val="Calibri"/>
      <family val="2"/>
    </font>
    <font>
      <strike/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504D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19" fontId="14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" fillId="3" borderId="5" xfId="0" applyFont="1" applyFill="1" applyBorder="1" applyAlignment="1">
      <alignment vertical="center" wrapText="1"/>
    </xf>
    <xf numFmtId="0" fontId="11" fillId="0" borderId="0" xfId="0" applyFont="1"/>
    <xf numFmtId="0" fontId="5" fillId="4" borderId="5" xfId="0" applyFont="1" applyFill="1" applyBorder="1" applyAlignment="1">
      <alignment vertical="center" wrapText="1"/>
    </xf>
    <xf numFmtId="164" fontId="6" fillId="4" borderId="4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left" vertical="center" wrapText="1" indent="4"/>
    </xf>
    <xf numFmtId="164" fontId="6" fillId="4" borderId="0" xfId="0" applyNumberFormat="1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left" vertical="center" wrapText="1" indent="4"/>
    </xf>
    <xf numFmtId="0" fontId="11" fillId="4" borderId="6" xfId="0" applyFont="1" applyFill="1" applyBorder="1" applyAlignment="1">
      <alignment horizontal="left" vertical="center" wrapText="1" indent="4"/>
    </xf>
    <xf numFmtId="164" fontId="6" fillId="4" borderId="8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 wrapText="1"/>
    </xf>
    <xf numFmtId="164" fontId="6" fillId="3" borderId="10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vertical="center" wrapText="1"/>
    </xf>
    <xf numFmtId="164" fontId="6" fillId="5" borderId="10" xfId="0" applyNumberFormat="1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vertical="center" wrapText="1"/>
    </xf>
    <xf numFmtId="164" fontId="6" fillId="6" borderId="10" xfId="0" applyNumberFormat="1" applyFont="1" applyFill="1" applyBorder="1" applyAlignment="1">
      <alignment horizontal="center" vertical="center"/>
    </xf>
    <xf numFmtId="164" fontId="6" fillId="6" borderId="11" xfId="0" applyNumberFormat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horizontal="left" vertical="center" wrapText="1" indent="2"/>
    </xf>
    <xf numFmtId="0" fontId="11" fillId="7" borderId="9" xfId="1" applyFont="1" applyFill="1" applyBorder="1" applyAlignment="1">
      <alignment vertical="center" wrapText="1"/>
    </xf>
    <xf numFmtId="0" fontId="5" fillId="7" borderId="9" xfId="0" applyFont="1" applyFill="1" applyBorder="1" applyAlignment="1">
      <alignment vertical="center" wrapText="1"/>
    </xf>
    <xf numFmtId="164" fontId="6" fillId="7" borderId="10" xfId="0" applyNumberFormat="1" applyFont="1" applyFill="1" applyBorder="1" applyAlignment="1">
      <alignment horizontal="center" vertical="center"/>
    </xf>
    <xf numFmtId="164" fontId="6" fillId="7" borderId="11" xfId="0" applyNumberFormat="1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vertical="center" wrapText="1"/>
    </xf>
    <xf numFmtId="0" fontId="11" fillId="6" borderId="12" xfId="0" applyFont="1" applyFill="1" applyBorder="1" applyAlignment="1">
      <alignment horizontal="left" vertical="center" wrapText="1" indent="2"/>
    </xf>
    <xf numFmtId="0" fontId="16" fillId="6" borderId="6" xfId="0" applyFont="1" applyFill="1" applyBorder="1" applyAlignment="1">
      <alignment horizontal="left" vertical="center" wrapText="1" indent="2"/>
    </xf>
    <xf numFmtId="0" fontId="7" fillId="3" borderId="12" xfId="0" applyFont="1" applyFill="1" applyBorder="1" applyAlignment="1">
      <alignment horizontal="left" vertical="center" wrapText="1" indent="2"/>
    </xf>
    <xf numFmtId="0" fontId="11" fillId="6" borderId="6" xfId="0" applyFont="1" applyFill="1" applyBorder="1" applyAlignment="1">
      <alignment horizontal="left" vertical="center" wrapText="1" indent="2"/>
    </xf>
    <xf numFmtId="0" fontId="7" fillId="7" borderId="6" xfId="0" applyFont="1" applyFill="1" applyBorder="1" applyAlignment="1">
      <alignment horizontal="left" vertical="center" wrapText="1" indent="4"/>
    </xf>
    <xf numFmtId="0" fontId="18" fillId="3" borderId="12" xfId="0" applyFont="1" applyFill="1" applyBorder="1" applyAlignment="1">
      <alignment horizontal="left" vertical="center" wrapText="1" indent="4"/>
    </xf>
    <xf numFmtId="0" fontId="7" fillId="3" borderId="6" xfId="0" applyFont="1" applyFill="1" applyBorder="1" applyAlignment="1">
      <alignment horizontal="left" vertical="center" wrapText="1" indent="4"/>
    </xf>
    <xf numFmtId="0" fontId="22" fillId="3" borderId="12" xfId="0" applyFont="1" applyFill="1" applyBorder="1" applyAlignment="1">
      <alignment horizontal="left" vertical="center" wrapText="1" indent="2"/>
    </xf>
    <xf numFmtId="164" fontId="6" fillId="4" borderId="14" xfId="0" applyNumberFormat="1" applyFont="1" applyFill="1" applyBorder="1" applyAlignment="1">
      <alignment horizontal="center" vertical="center"/>
    </xf>
    <xf numFmtId="164" fontId="6" fillId="4" borderId="15" xfId="0" applyNumberFormat="1" applyFont="1" applyFill="1" applyBorder="1" applyAlignment="1">
      <alignment horizontal="center" vertical="center"/>
    </xf>
    <xf numFmtId="164" fontId="6" fillId="7" borderId="11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wrapText="1"/>
    </xf>
    <xf numFmtId="0" fontId="0" fillId="0" borderId="0" xfId="0" quotePrefix="1"/>
    <xf numFmtId="0" fontId="27" fillId="5" borderId="6" xfId="0" applyFont="1" applyFill="1" applyBorder="1" applyAlignment="1">
      <alignment horizontal="left" vertical="center" wrapText="1" indent="2"/>
    </xf>
    <xf numFmtId="16" fontId="0" fillId="0" borderId="0" xfId="0" applyNumberFormat="1"/>
    <xf numFmtId="0" fontId="25" fillId="7" borderId="5" xfId="0" applyFont="1" applyFill="1" applyBorder="1" applyAlignment="1">
      <alignment vertical="center" wrapText="1"/>
    </xf>
    <xf numFmtId="0" fontId="32" fillId="0" borderId="0" xfId="0" applyFont="1"/>
    <xf numFmtId="0" fontId="33" fillId="0" borderId="0" xfId="0" applyFont="1" applyAlignment="1">
      <alignment wrapText="1"/>
    </xf>
    <xf numFmtId="0" fontId="32" fillId="0" borderId="0" xfId="0" applyFont="1" applyAlignment="1">
      <alignment wrapText="1"/>
    </xf>
    <xf numFmtId="164" fontId="31" fillId="7" borderId="7" xfId="0" applyNumberFormat="1" applyFont="1" applyFill="1" applyBorder="1" applyAlignment="1">
      <alignment horizontal="center" vertical="center"/>
    </xf>
    <xf numFmtId="164" fontId="31" fillId="7" borderId="8" xfId="0" applyNumberFormat="1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vertical="center" wrapText="1"/>
    </xf>
    <xf numFmtId="164" fontId="35" fillId="7" borderId="10" xfId="0" applyNumberFormat="1" applyFont="1" applyFill="1" applyBorder="1" applyAlignment="1">
      <alignment horizontal="center" vertical="center"/>
    </xf>
    <xf numFmtId="164" fontId="35" fillId="7" borderId="11" xfId="0" applyNumberFormat="1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left" vertical="center" wrapText="1" indent="4"/>
    </xf>
    <xf numFmtId="164" fontId="6" fillId="7" borderId="13" xfId="0" applyNumberFormat="1" applyFont="1" applyFill="1" applyBorder="1" applyAlignment="1">
      <alignment horizontal="center" vertical="center"/>
    </xf>
    <xf numFmtId="164" fontId="6" fillId="7" borderId="0" xfId="0" applyNumberFormat="1" applyFont="1" applyFill="1" applyBorder="1" applyAlignment="1">
      <alignment horizontal="center" vertical="center"/>
    </xf>
    <xf numFmtId="0" fontId="0" fillId="0" borderId="0" xfId="0" applyBorder="1"/>
    <xf numFmtId="164" fontId="6" fillId="6" borderId="3" xfId="0" applyNumberFormat="1" applyFont="1" applyFill="1" applyBorder="1" applyAlignment="1">
      <alignment horizontal="center" vertical="center" wrapText="1"/>
    </xf>
    <xf numFmtId="164" fontId="6" fillId="6" borderId="13" xfId="0" applyNumberFormat="1" applyFont="1" applyFill="1" applyBorder="1" applyAlignment="1">
      <alignment horizontal="center" vertical="center" wrapText="1"/>
    </xf>
    <xf numFmtId="164" fontId="6" fillId="6" borderId="7" xfId="0" applyNumberFormat="1" applyFont="1" applyFill="1" applyBorder="1" applyAlignment="1">
      <alignment horizontal="center" vertical="center" wrapText="1"/>
    </xf>
    <xf numFmtId="164" fontId="6" fillId="6" borderId="4" xfId="0" applyNumberFormat="1" applyFont="1" applyFill="1" applyBorder="1" applyAlignment="1">
      <alignment horizontal="center" vertical="center"/>
    </xf>
    <xf numFmtId="164" fontId="6" fillId="6" borderId="0" xfId="0" applyNumberFormat="1" applyFont="1" applyFill="1" applyBorder="1" applyAlignment="1">
      <alignment horizontal="center" vertical="center"/>
    </xf>
    <xf numFmtId="164" fontId="6" fillId="6" borderId="8" xfId="0" applyNumberFormat="1" applyFont="1" applyFill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 wrapText="1"/>
    </xf>
    <xf numFmtId="164" fontId="6" fillId="6" borderId="0" xfId="0" applyNumberFormat="1" applyFont="1" applyFill="1" applyBorder="1" applyAlignment="1">
      <alignment horizontal="center" vertical="center" wrapText="1"/>
    </xf>
    <xf numFmtId="164" fontId="6" fillId="6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6" fillId="7" borderId="3" xfId="0" applyNumberFormat="1" applyFont="1" applyFill="1" applyBorder="1" applyAlignment="1">
      <alignment horizontal="center" vertical="center"/>
    </xf>
    <xf numFmtId="164" fontId="6" fillId="7" borderId="13" xfId="0" applyNumberFormat="1" applyFont="1" applyFill="1" applyBorder="1" applyAlignment="1">
      <alignment horizontal="center" vertical="center"/>
    </xf>
    <xf numFmtId="164" fontId="6" fillId="7" borderId="4" xfId="0" applyNumberFormat="1" applyFont="1" applyFill="1" applyBorder="1" applyAlignment="1">
      <alignment horizontal="center" vertical="center"/>
    </xf>
    <xf numFmtId="164" fontId="6" fillId="7" borderId="0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6" fillId="7" borderId="7" xfId="0" applyNumberFormat="1" applyFont="1" applyFill="1" applyBorder="1" applyAlignment="1">
      <alignment horizontal="center" vertical="center"/>
    </xf>
    <xf numFmtId="164" fontId="6" fillId="7" borderId="8" xfId="0" applyNumberFormat="1" applyFont="1" applyFill="1" applyBorder="1" applyAlignment="1">
      <alignment horizontal="center" vertical="center"/>
    </xf>
  </cellXfs>
  <cellStyles count="2"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336755</xdr:colOff>
      <xdr:row>1</xdr:row>
      <xdr:rowOff>220133</xdr:rowOff>
    </xdr:from>
    <xdr:to>
      <xdr:col>7</xdr:col>
      <xdr:colOff>3380</xdr:colOff>
      <xdr:row>4</xdr:row>
      <xdr:rowOff>68250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7D4A3C-03B8-47DE-A1E0-888174130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5815" y="410633"/>
          <a:ext cx="619125" cy="991117"/>
        </a:xfrm>
        <a:prstGeom prst="rect">
          <a:avLst/>
        </a:prstGeom>
      </xdr:spPr>
    </xdr:pic>
    <xdr:clientData/>
  </xdr:twoCellAnchor>
  <xdr:twoCellAnchor editAs="oneCell">
    <xdr:from>
      <xdr:col>6</xdr:col>
      <xdr:colOff>272695</xdr:colOff>
      <xdr:row>38</xdr:row>
      <xdr:rowOff>185160</xdr:rowOff>
    </xdr:from>
    <xdr:to>
      <xdr:col>7</xdr:col>
      <xdr:colOff>3577</xdr:colOff>
      <xdr:row>44</xdr:row>
      <xdr:rowOff>11831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3F2DB0-4947-49A4-9EB4-A0F7CCBDB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1755" y="10616940"/>
          <a:ext cx="651632" cy="946811"/>
        </a:xfrm>
        <a:prstGeom prst="rect">
          <a:avLst/>
        </a:prstGeom>
      </xdr:spPr>
    </xdr:pic>
    <xdr:clientData/>
  </xdr:twoCellAnchor>
  <xdr:twoCellAnchor editAs="oneCell">
    <xdr:from>
      <xdr:col>0</xdr:col>
      <xdr:colOff>96056</xdr:colOff>
      <xdr:row>42</xdr:row>
      <xdr:rowOff>34184</xdr:rowOff>
    </xdr:from>
    <xdr:to>
      <xdr:col>7</xdr:col>
      <xdr:colOff>331535</xdr:colOff>
      <xdr:row>57</xdr:row>
      <xdr:rowOff>98368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2878C2-ED11-4113-B95E-F2B1FF79A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056" y="11220344"/>
          <a:ext cx="8907039" cy="2807384"/>
        </a:xfrm>
        <a:prstGeom prst="rect">
          <a:avLst/>
        </a:prstGeom>
      </xdr:spPr>
    </xdr:pic>
    <xdr:clientData/>
  </xdr:twoCellAnchor>
  <xdr:twoCellAnchor>
    <xdr:from>
      <xdr:col>7</xdr:col>
      <xdr:colOff>60325</xdr:colOff>
      <xdr:row>0</xdr:row>
      <xdr:rowOff>0</xdr:rowOff>
    </xdr:from>
    <xdr:to>
      <xdr:col>12</xdr:col>
      <xdr:colOff>208517</xdr:colOff>
      <xdr:row>17</xdr:row>
      <xdr:rowOff>116841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3FE7AEF9-D3E4-45AD-9E8C-FF8B8C98DFB2}"/>
            </a:ext>
          </a:extLst>
        </xdr:cNvPr>
        <xdr:cNvGrpSpPr/>
      </xdr:nvGrpSpPr>
      <xdr:grpSpPr>
        <a:xfrm>
          <a:off x="8495242" y="0"/>
          <a:ext cx="3217358" cy="5747174"/>
          <a:chOff x="8686800" y="358140"/>
          <a:chExt cx="3196192" cy="4985174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5B290776-8B4C-45C5-97F1-DCDC07C78A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8686800" y="358140"/>
            <a:ext cx="3019048" cy="1590476"/>
          </a:xfrm>
          <a:prstGeom prst="rect">
            <a:avLst/>
          </a:prstGeom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4618532E-FE0D-4B3A-9976-4E2DE45306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702040" y="1996440"/>
            <a:ext cx="3000000" cy="1609524"/>
          </a:xfrm>
          <a:prstGeom prst="rect">
            <a:avLst/>
          </a:prstGeom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C77AA73A-C82A-482A-B34E-A7819173523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8702040" y="3657600"/>
            <a:ext cx="3180952" cy="168571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P74"/>
  <sheetViews>
    <sheetView tabSelected="1" topLeftCell="A18" zoomScale="90" zoomScaleNormal="90" workbookViewId="0">
      <selection activeCell="B40" sqref="B40"/>
    </sheetView>
  </sheetViews>
  <sheetFormatPr defaultRowHeight="15"/>
  <cols>
    <col min="1" max="1" width="64.42578125" customWidth="1"/>
    <col min="2" max="2" width="9.7109375" style="1" customWidth="1"/>
    <col min="3" max="3" width="2.140625" style="1" customWidth="1"/>
    <col min="4" max="4" width="9.7109375" style="1" customWidth="1"/>
    <col min="5" max="6" width="13.28515625" style="1" customWidth="1"/>
    <col min="7" max="7" width="13.85546875" customWidth="1"/>
    <col min="15" max="15" width="35.5703125" customWidth="1"/>
    <col min="16" max="16" width="9.7109375" customWidth="1"/>
  </cols>
  <sheetData>
    <row r="1" spans="1:16" ht="15.75" thickBot="1">
      <c r="A1" s="46"/>
    </row>
    <row r="2" spans="1:16" ht="17.25" thickBot="1">
      <c r="A2" s="2" t="s">
        <v>0</v>
      </c>
      <c r="B2" s="3" t="s">
        <v>1</v>
      </c>
      <c r="C2" s="4"/>
      <c r="D2" s="4" t="s">
        <v>2</v>
      </c>
      <c r="E2" s="4" t="s">
        <v>3</v>
      </c>
      <c r="F2" s="4"/>
    </row>
    <row r="3" spans="1:16" ht="75.75" thickBot="1">
      <c r="A3" s="31" t="s">
        <v>49</v>
      </c>
      <c r="B3" s="32">
        <v>43511</v>
      </c>
      <c r="C3" s="33"/>
      <c r="D3" s="33">
        <f>+B3+3</f>
        <v>43514</v>
      </c>
      <c r="E3" s="33" t="s">
        <v>7</v>
      </c>
      <c r="F3" s="45" t="s">
        <v>46</v>
      </c>
      <c r="O3" s="5"/>
      <c r="P3" s="6" t="s">
        <v>8</v>
      </c>
    </row>
    <row r="4" spans="1:16">
      <c r="A4" s="28" t="s">
        <v>4</v>
      </c>
      <c r="B4" s="74">
        <v>43525</v>
      </c>
      <c r="C4" s="76"/>
      <c r="D4" s="76">
        <f>+B4+2</f>
        <v>43527</v>
      </c>
      <c r="E4" s="76" t="s">
        <v>5</v>
      </c>
      <c r="F4" s="76" t="s">
        <v>46</v>
      </c>
    </row>
    <row r="5" spans="1:16" ht="15.75" thickBot="1">
      <c r="A5" s="29" t="s">
        <v>50</v>
      </c>
      <c r="B5" s="84"/>
      <c r="C5" s="85"/>
      <c r="D5" s="85"/>
      <c r="E5" s="85"/>
      <c r="F5" s="85"/>
      <c r="O5" t="s">
        <v>6</v>
      </c>
    </row>
    <row r="6" spans="1:16" ht="15.75" hidden="1" thickBot="1">
      <c r="A6" s="50" t="s">
        <v>44</v>
      </c>
      <c r="B6" s="54"/>
      <c r="C6" s="55"/>
      <c r="D6" s="55">
        <f>+B6+1</f>
        <v>1</v>
      </c>
      <c r="E6" s="55"/>
      <c r="F6" s="55"/>
    </row>
    <row r="7" spans="1:16" ht="120.75" thickBot="1">
      <c r="A7" s="30" t="s">
        <v>48</v>
      </c>
      <c r="B7" s="32">
        <v>43537</v>
      </c>
      <c r="C7" s="33"/>
      <c r="D7" s="33">
        <f>+B7+9</f>
        <v>43546</v>
      </c>
      <c r="E7" s="33" t="s">
        <v>5</v>
      </c>
      <c r="F7" s="33" t="s">
        <v>47</v>
      </c>
    </row>
    <row r="8" spans="1:16" ht="29.45" hidden="1" customHeight="1" thickBot="1">
      <c r="A8" s="34" t="s">
        <v>9</v>
      </c>
      <c r="B8" s="32"/>
      <c r="C8" s="33"/>
      <c r="D8" s="33"/>
      <c r="E8" s="33" t="s">
        <v>5</v>
      </c>
      <c r="F8" s="33"/>
      <c r="O8" s="6"/>
      <c r="P8" s="7"/>
    </row>
    <row r="9" spans="1:16" s="51" customFormat="1" ht="16.5" thickBot="1">
      <c r="A9" s="56" t="s">
        <v>51</v>
      </c>
      <c r="B9" s="57">
        <f>+D7+3</f>
        <v>43549</v>
      </c>
      <c r="C9" s="58"/>
      <c r="D9" s="58">
        <f>+B9+4</f>
        <v>43553</v>
      </c>
      <c r="E9" s="58" t="s">
        <v>10</v>
      </c>
      <c r="F9" s="58"/>
      <c r="O9" s="52"/>
      <c r="P9" s="53"/>
    </row>
    <row r="10" spans="1:16">
      <c r="A10" s="9" t="s">
        <v>15</v>
      </c>
      <c r="B10" s="78">
        <v>43553</v>
      </c>
      <c r="C10" s="81"/>
      <c r="D10" s="81">
        <f>+B10+1</f>
        <v>43554</v>
      </c>
      <c r="E10" s="81" t="s">
        <v>5</v>
      </c>
      <c r="F10" s="81" t="s">
        <v>45</v>
      </c>
    </row>
    <row r="11" spans="1:16" ht="30">
      <c r="A11" s="37" t="s">
        <v>57</v>
      </c>
      <c r="B11" s="79"/>
      <c r="C11" s="82"/>
      <c r="D11" s="82"/>
      <c r="E11" s="82"/>
      <c r="F11" s="82"/>
    </row>
    <row r="12" spans="1:16">
      <c r="A12" s="37" t="s">
        <v>16</v>
      </c>
      <c r="B12" s="79"/>
      <c r="C12" s="82"/>
      <c r="D12" s="82"/>
      <c r="E12" s="82"/>
      <c r="F12" s="82"/>
    </row>
    <row r="13" spans="1:16">
      <c r="A13" s="37" t="s">
        <v>56</v>
      </c>
      <c r="B13" s="79"/>
      <c r="C13" s="82"/>
      <c r="D13" s="82"/>
      <c r="E13" s="82"/>
      <c r="F13" s="82"/>
    </row>
    <row r="14" spans="1:16" s="10" customFormat="1" ht="30">
      <c r="A14" s="42" t="s">
        <v>37</v>
      </c>
      <c r="B14" s="79"/>
      <c r="C14" s="82"/>
      <c r="D14" s="82"/>
      <c r="E14" s="82"/>
      <c r="F14" s="82"/>
    </row>
    <row r="15" spans="1:16" ht="30">
      <c r="A15" s="37" t="s">
        <v>17</v>
      </c>
      <c r="B15" s="79"/>
      <c r="C15" s="82"/>
      <c r="D15" s="82"/>
      <c r="E15" s="82"/>
      <c r="F15" s="82"/>
    </row>
    <row r="16" spans="1:16" ht="15.75" thickBot="1">
      <c r="A16" s="48" t="s">
        <v>55</v>
      </c>
      <c r="B16" s="80"/>
      <c r="C16" s="83"/>
      <c r="D16" s="83"/>
      <c r="E16" s="83"/>
      <c r="F16" s="83"/>
    </row>
    <row r="17" spans="1:16">
      <c r="A17" s="28" t="s">
        <v>25</v>
      </c>
      <c r="B17" s="74">
        <f>+D7+3</f>
        <v>43549</v>
      </c>
      <c r="C17" s="76"/>
      <c r="D17" s="76">
        <f>+B17+1</f>
        <v>43550</v>
      </c>
      <c r="E17" s="76" t="s">
        <v>26</v>
      </c>
      <c r="F17" s="76" t="s">
        <v>45</v>
      </c>
    </row>
    <row r="18" spans="1:16" s="62" customFormat="1">
      <c r="A18" s="59" t="s">
        <v>27</v>
      </c>
      <c r="B18" s="75"/>
      <c r="C18" s="77"/>
      <c r="D18" s="77"/>
      <c r="E18" s="77"/>
      <c r="F18" s="77"/>
    </row>
    <row r="19" spans="1:16" s="62" customFormat="1" ht="15.75" thickBot="1">
      <c r="A19" s="39" t="s">
        <v>52</v>
      </c>
      <c r="B19" s="60"/>
      <c r="C19" s="61"/>
      <c r="D19" s="61"/>
      <c r="E19" s="61"/>
      <c r="F19" s="61"/>
    </row>
    <row r="20" spans="1:16" ht="30">
      <c r="A20" s="11" t="s">
        <v>53</v>
      </c>
      <c r="B20" s="12"/>
      <c r="C20" s="12"/>
      <c r="D20" s="12"/>
      <c r="E20" s="12"/>
      <c r="F20" s="12"/>
    </row>
    <row r="21" spans="1:16">
      <c r="A21" s="13" t="s">
        <v>54</v>
      </c>
      <c r="B21" s="14">
        <f>+D7+3</f>
        <v>43549</v>
      </c>
      <c r="C21" s="14"/>
      <c r="D21" s="14">
        <f>+B21+3</f>
        <v>43552</v>
      </c>
      <c r="E21" s="14" t="s">
        <v>5</v>
      </c>
      <c r="F21" s="43" t="s">
        <v>45</v>
      </c>
    </row>
    <row r="22" spans="1:16">
      <c r="A22" s="15" t="s">
        <v>39</v>
      </c>
      <c r="B22" s="14">
        <f>+D21+1</f>
        <v>43553</v>
      </c>
      <c r="C22" s="14"/>
      <c r="D22" s="14">
        <f>+B22+1</f>
        <v>43554</v>
      </c>
      <c r="E22" s="14" t="s">
        <v>18</v>
      </c>
      <c r="F22" s="44" t="s">
        <v>45</v>
      </c>
    </row>
    <row r="23" spans="1:16">
      <c r="A23" s="13" t="s">
        <v>19</v>
      </c>
      <c r="B23" s="14">
        <f>+D22+2</f>
        <v>43556</v>
      </c>
      <c r="C23" s="14"/>
      <c r="D23" s="14">
        <f>+B23+7</f>
        <v>43563</v>
      </c>
      <c r="E23" s="14" t="s">
        <v>5</v>
      </c>
      <c r="F23" s="44" t="s">
        <v>45</v>
      </c>
    </row>
    <row r="24" spans="1:16" ht="30.75" thickBot="1">
      <c r="A24" s="16" t="s">
        <v>36</v>
      </c>
      <c r="B24" s="17"/>
      <c r="C24" s="17"/>
      <c r="D24" s="17"/>
      <c r="E24" s="17"/>
      <c r="F24" s="17"/>
    </row>
    <row r="25" spans="1:16">
      <c r="A25" s="9" t="s">
        <v>28</v>
      </c>
      <c r="B25" s="78">
        <f>+D10+2</f>
        <v>43556</v>
      </c>
      <c r="C25" s="81"/>
      <c r="D25" s="81">
        <f>+B25+2</f>
        <v>43558</v>
      </c>
      <c r="E25" s="81" t="s">
        <v>5</v>
      </c>
      <c r="F25" s="81" t="s">
        <v>45</v>
      </c>
    </row>
    <row r="26" spans="1:16">
      <c r="A26" s="40" t="s">
        <v>29</v>
      </c>
      <c r="B26" s="79"/>
      <c r="C26" s="82"/>
      <c r="D26" s="82"/>
      <c r="E26" s="82"/>
      <c r="F26" s="82"/>
    </row>
    <row r="27" spans="1:16" ht="15.75" thickBot="1">
      <c r="A27" s="41" t="s">
        <v>30</v>
      </c>
      <c r="B27" s="80"/>
      <c r="C27" s="83"/>
      <c r="D27" s="83"/>
      <c r="E27" s="83"/>
      <c r="F27" s="83"/>
    </row>
    <row r="28" spans="1:16" ht="15.75" thickBot="1">
      <c r="A28" s="31" t="s">
        <v>20</v>
      </c>
      <c r="B28" s="32">
        <f>+D9+3</f>
        <v>43556</v>
      </c>
      <c r="C28" s="33"/>
      <c r="D28" s="33"/>
      <c r="E28" s="33" t="s">
        <v>10</v>
      </c>
      <c r="F28" s="33" t="s">
        <v>45</v>
      </c>
      <c r="G28" s="47"/>
    </row>
    <row r="29" spans="1:16" ht="30">
      <c r="A29" s="24" t="s">
        <v>11</v>
      </c>
      <c r="B29" s="63">
        <f>+D25+1</f>
        <v>43559</v>
      </c>
      <c r="C29" s="66"/>
      <c r="D29" s="69">
        <f>+B29+1</f>
        <v>43560</v>
      </c>
      <c r="E29" s="69" t="s">
        <v>5</v>
      </c>
      <c r="F29" s="69" t="s">
        <v>45</v>
      </c>
      <c r="O29" s="5"/>
      <c r="P29" s="8"/>
    </row>
    <row r="30" spans="1:16" ht="45">
      <c r="A30" s="35" t="s">
        <v>12</v>
      </c>
      <c r="B30" s="64"/>
      <c r="C30" s="67"/>
      <c r="D30" s="70"/>
      <c r="E30" s="70"/>
      <c r="F30" s="70"/>
      <c r="O30" s="5"/>
      <c r="P30" s="8"/>
    </row>
    <row r="31" spans="1:16" ht="30">
      <c r="A31" s="35" t="s">
        <v>13</v>
      </c>
      <c r="B31" s="64"/>
      <c r="C31" s="67"/>
      <c r="D31" s="70"/>
      <c r="E31" s="70"/>
      <c r="F31" s="70"/>
      <c r="O31" s="6"/>
      <c r="P31" s="8"/>
    </row>
    <row r="32" spans="1:16" ht="16.5" thickBot="1">
      <c r="A32" s="36" t="s">
        <v>14</v>
      </c>
      <c r="B32" s="65"/>
      <c r="C32" s="68"/>
      <c r="D32" s="71"/>
      <c r="E32" s="71"/>
      <c r="F32" s="71"/>
      <c r="O32" s="5"/>
      <c r="P32" s="7"/>
    </row>
    <row r="33" spans="1:10" ht="15.75" thickBot="1">
      <c r="A33" s="18" t="s">
        <v>31</v>
      </c>
      <c r="B33" s="19">
        <f>+D25+1</f>
        <v>43559</v>
      </c>
      <c r="C33" s="20"/>
      <c r="D33" s="20">
        <f>+B33</f>
        <v>43559</v>
      </c>
      <c r="E33" s="20" t="s">
        <v>26</v>
      </c>
      <c r="F33" s="20" t="s">
        <v>45</v>
      </c>
    </row>
    <row r="34" spans="1:10" ht="44.45" customHeight="1" thickBot="1">
      <c r="A34" s="18" t="s">
        <v>38</v>
      </c>
      <c r="B34" s="19">
        <f>+D33+1</f>
        <v>43560</v>
      </c>
      <c r="C34" s="20"/>
      <c r="D34" s="20">
        <f>+B34+19</f>
        <v>43579</v>
      </c>
      <c r="E34" s="20" t="s">
        <v>22</v>
      </c>
      <c r="F34" s="20" t="s">
        <v>45</v>
      </c>
    </row>
    <row r="35" spans="1:10" ht="30.75" thickBot="1">
      <c r="A35" s="25" t="s">
        <v>35</v>
      </c>
      <c r="B35" s="26">
        <f>+D29+3</f>
        <v>43563</v>
      </c>
      <c r="C35" s="27"/>
      <c r="D35" s="27"/>
      <c r="E35" s="27" t="s">
        <v>5</v>
      </c>
      <c r="F35" s="27" t="s">
        <v>45</v>
      </c>
    </row>
    <row r="36" spans="1:10">
      <c r="A36" s="24" t="s">
        <v>21</v>
      </c>
      <c r="B36" s="63">
        <f>+B35+1</f>
        <v>43564</v>
      </c>
      <c r="C36" s="69"/>
      <c r="D36" s="66">
        <f>+B36+4</f>
        <v>43568</v>
      </c>
      <c r="E36" s="66" t="s">
        <v>22</v>
      </c>
      <c r="F36" s="66" t="s">
        <v>45</v>
      </c>
    </row>
    <row r="37" spans="1:10">
      <c r="A37" s="35" t="s">
        <v>23</v>
      </c>
      <c r="B37" s="64"/>
      <c r="C37" s="70"/>
      <c r="D37" s="72"/>
      <c r="E37" s="67"/>
      <c r="F37" s="67"/>
    </row>
    <row r="38" spans="1:10" ht="15.75" thickBot="1">
      <c r="A38" s="38" t="s">
        <v>24</v>
      </c>
      <c r="B38" s="65"/>
      <c r="C38" s="70"/>
      <c r="D38" s="73"/>
      <c r="E38" s="68"/>
      <c r="F38" s="68"/>
    </row>
    <row r="39" spans="1:10" ht="30.75" thickBot="1">
      <c r="A39" s="25" t="s">
        <v>58</v>
      </c>
      <c r="B39" s="26">
        <f>+D36+3</f>
        <v>43571</v>
      </c>
      <c r="C39" s="27"/>
      <c r="D39" s="27">
        <f>+B39+1</f>
        <v>43572</v>
      </c>
      <c r="E39" s="27" t="s">
        <v>5</v>
      </c>
      <c r="F39" s="27" t="s">
        <v>45</v>
      </c>
    </row>
    <row r="40" spans="1:10" ht="15.75" thickBot="1">
      <c r="A40" s="25" t="s">
        <v>32</v>
      </c>
      <c r="B40" s="26">
        <f>+D39+1</f>
        <v>43573</v>
      </c>
      <c r="C40" s="27"/>
      <c r="D40" s="27"/>
      <c r="E40" s="27" t="s">
        <v>22</v>
      </c>
      <c r="F40" s="27" t="s">
        <v>45</v>
      </c>
    </row>
    <row r="41" spans="1:10" ht="15.75" thickBot="1">
      <c r="A41" s="21" t="s">
        <v>33</v>
      </c>
      <c r="B41" s="22">
        <f>+D34+2</f>
        <v>43581</v>
      </c>
      <c r="C41" s="23"/>
      <c r="D41" s="23">
        <f>+B41+1</f>
        <v>43582</v>
      </c>
      <c r="E41" s="23" t="s">
        <v>34</v>
      </c>
      <c r="F41" s="23"/>
    </row>
    <row r="43" spans="1:10">
      <c r="J43" s="49"/>
    </row>
    <row r="71" spans="9:9">
      <c r="I71" t="s">
        <v>40</v>
      </c>
    </row>
    <row r="72" spans="9:9">
      <c r="I72" t="s">
        <v>41</v>
      </c>
    </row>
    <row r="73" spans="9:9">
      <c r="I73" t="s">
        <v>42</v>
      </c>
    </row>
    <row r="74" spans="9:9">
      <c r="I74" t="s">
        <v>43</v>
      </c>
    </row>
  </sheetData>
  <mergeCells count="30">
    <mergeCell ref="B10:B16"/>
    <mergeCell ref="C10:C16"/>
    <mergeCell ref="D10:D16"/>
    <mergeCell ref="E10:E16"/>
    <mergeCell ref="F10:F16"/>
    <mergeCell ref="B4:B5"/>
    <mergeCell ref="C4:C5"/>
    <mergeCell ref="D4:D5"/>
    <mergeCell ref="E4:E5"/>
    <mergeCell ref="F4:F5"/>
    <mergeCell ref="B25:B27"/>
    <mergeCell ref="C25:C27"/>
    <mergeCell ref="D25:D27"/>
    <mergeCell ref="E25:E27"/>
    <mergeCell ref="F25:F27"/>
    <mergeCell ref="B17:B18"/>
    <mergeCell ref="C17:C18"/>
    <mergeCell ref="D17:D18"/>
    <mergeCell ref="E17:E18"/>
    <mergeCell ref="F17:F18"/>
    <mergeCell ref="B36:B38"/>
    <mergeCell ref="C36:C38"/>
    <mergeCell ref="D36:D38"/>
    <mergeCell ref="E36:E38"/>
    <mergeCell ref="F36:F38"/>
    <mergeCell ref="B29:B32"/>
    <mergeCell ref="C29:C32"/>
    <mergeCell ref="D29:D32"/>
    <mergeCell ref="E29:E32"/>
    <mergeCell ref="F29:F32"/>
  </mergeCells>
  <pageMargins left="0.2" right="0.2" top="0.25" bottom="0.25" header="0.3" footer="0.3"/>
  <pageSetup paperSize="3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Tools Patch</vt:lpstr>
      <vt:lpstr>'Tools Patch'!Print_Area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ncoultas</dc:creator>
  <cp:lastModifiedBy>Sherri A. King</cp:lastModifiedBy>
  <cp:lastPrinted>2019-03-19T20:55:34Z</cp:lastPrinted>
  <dcterms:created xsi:type="dcterms:W3CDTF">2017-05-05T17:20:50Z</dcterms:created>
  <dcterms:modified xsi:type="dcterms:W3CDTF">2019-03-19T21:00:35Z</dcterms:modified>
</cp:coreProperties>
</file>