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M_ADMIN\Documents\A_Upgrades\Cornell\92 Image 7 8\"/>
    </mc:Choice>
  </mc:AlternateContent>
  <bookViews>
    <workbookView xWindow="0" yWindow="0" windowWidth="23040" windowHeight="9276"/>
  </bookViews>
  <sheets>
    <sheet name="Image 7 8" sheetId="1" r:id="rId1"/>
  </sheets>
  <definedNames>
    <definedName name="_xlnm.Print_Area" localSheetId="0">'Image 7 8'!$A$1:$G$51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2" i="1"/>
  <c r="D32" i="1"/>
  <c r="D37" i="1"/>
  <c r="D3" i="1" l="1"/>
  <c r="B5" i="1" s="1"/>
  <c r="D5" i="1" s="1"/>
  <c r="B8" i="1" s="1"/>
  <c r="D8" i="1" s="1"/>
  <c r="D6" i="1"/>
  <c r="B9" i="1" l="1"/>
  <c r="D9" i="1" s="1"/>
  <c r="B16" i="1"/>
  <c r="D16" i="1" s="1"/>
  <c r="B26" i="1" s="1"/>
  <c r="B36" i="1" s="1"/>
  <c r="D36" i="1" s="1"/>
  <c r="B38" i="1" s="1"/>
  <c r="B21" i="1"/>
  <c r="D21" i="1" s="1"/>
  <c r="B20" i="1"/>
  <c r="B28" i="1" l="1"/>
  <c r="D28" i="1" s="1"/>
  <c r="B29" i="1" s="1"/>
  <c r="D29" i="1" s="1"/>
  <c r="B30" i="1" s="1"/>
  <c r="D30" i="1" s="1"/>
  <c r="B23" i="1"/>
  <c r="D23" i="1" s="1"/>
  <c r="B35" i="1" s="1"/>
  <c r="D35" i="1" s="1"/>
  <c r="B37" i="1" s="1"/>
  <c r="D39" i="1" s="1"/>
</calcChain>
</file>

<file path=xl/sharedStrings.xml><?xml version="1.0" encoding="utf-8"?>
<sst xmlns="http://schemas.openxmlformats.org/spreadsheetml/2006/main" count="78" uniqueCount="58">
  <si>
    <t>Step</t>
  </si>
  <si>
    <t>Start</t>
  </si>
  <si>
    <t>End</t>
  </si>
  <si>
    <t>Resource</t>
  </si>
  <si>
    <t>IBM Refresh U92SCOR, complete masking</t>
  </si>
  <si>
    <t>IBM Upgrade</t>
  </si>
  <si>
    <t xml:space="preserve"> </t>
  </si>
  <si>
    <t>Oracle</t>
  </si>
  <si>
    <t> </t>
  </si>
  <si>
    <t>IBM Apply Bug 24301640 and FA updates from Image 4 to M92/U92
included in row 5 with Tools Patch</t>
  </si>
  <si>
    <t>IBM Complete retrofits in U92, impact analysis</t>
  </si>
  <si>
    <t>IBM AE</t>
  </si>
  <si>
    <t>IBM runs a COMPARE (with specific setups/configurations) of U92 to D92 and provide info to Developers via HTML report</t>
  </si>
  <si>
    <t>a)  The COMPARE would show differences between remediated U92 with Image and what is in D92 to show overlap between Image and Customizations</t>
  </si>
  <si>
    <t>b) Generated COMPARE would show only CUSTOM objects; don't show any changes that are part of the Oracle delivered patch</t>
  </si>
  <si>
    <t>c) Compare Project FAMD0071 in D92 to U92 project</t>
  </si>
  <si>
    <t>Refresh A92SCOR, complete masking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</si>
  <si>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Code Freeze in Effect (non-emergency)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</si>
  <si>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Refresh of A92SCOR will be a full refresh from Production - including security</t>
    </r>
  </si>
  <si>
    <t>Cornell: Lisa</t>
  </si>
  <si>
    <r>
      <rPr>
        <sz val="11"/>
        <rFont val="Symbol"/>
        <family val="1"/>
        <charset val="2"/>
      </rPr>
      <t>·</t>
    </r>
    <r>
      <rPr>
        <sz val="11"/>
        <rFont val="Calibri"/>
        <family val="2"/>
        <scheme val="minor"/>
      </rPr>
      <t>     Complete Performance Test Scripts and analyze results</t>
    </r>
  </si>
  <si>
    <t>IBM Deliver Impact Analysis to Cornell</t>
  </si>
  <si>
    <t>Developers review COMPARE of U92 to D92</t>
  </si>
  <si>
    <t>Cornell</t>
  </si>
  <si>
    <t>a) analyze if there is a conflict with the Image</t>
  </si>
  <si>
    <t>b) Developers save off their projects in flight from D92</t>
  </si>
  <si>
    <t>IBM SSC manual steps and validation in U92</t>
  </si>
  <si>
    <t>IBM SSC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</si>
  <si>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Include Security Step</t>
    </r>
  </si>
  <si>
    <t>IBM complete A92 Test move</t>
  </si>
  <si>
    <r>
      <rPr>
        <sz val="11"/>
        <color theme="1"/>
        <rFont val="Symbol"/>
        <family val="1"/>
        <charset val="2"/>
      </rP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D60093"/>
        <rFont val="Calibri"/>
        <family val="2"/>
      </rPr>
      <t>Outage timings to be compiled after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</si>
  <si>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environment down</t>
    </r>
  </si>
  <si>
    <t>IBM SSC Manual steps in A92</t>
  </si>
  <si>
    <t>Developers review/re-apply customizations as needed in D92</t>
  </si>
  <si>
    <t>Production move</t>
  </si>
  <si>
    <t>All</t>
  </si>
  <si>
    <t>IBM Deliver Compare report for U92 to D92
 - send to: Sherri, Rob</t>
  </si>
  <si>
    <r>
      <rPr>
        <sz val="11"/>
        <color rgb="FFFF0000"/>
        <rFont val="Calibri"/>
        <family val="2"/>
        <scheme val="minor"/>
      </rPr>
      <t xml:space="preserve">?? </t>
    </r>
    <r>
      <rPr>
        <sz val="11"/>
        <rFont val="Calibri"/>
        <family val="2"/>
        <scheme val="minor"/>
      </rPr>
      <t>db audits - need to discuss with David if added before or after perf test w/ image</t>
    </r>
  </si>
  <si>
    <r>
      <rPr>
        <strike/>
        <sz val="11"/>
        <rFont val="Calibri Light"/>
        <family val="2"/>
      </rPr>
      <t>·</t>
    </r>
    <r>
      <rPr>
        <strike/>
        <sz val="7"/>
        <rFont val="Calibri Light"/>
        <family val="2"/>
      </rPr>
      <t xml:space="preserve">         </t>
    </r>
    <r>
      <rPr>
        <strike/>
        <sz val="11"/>
        <rFont val="Calibri Light"/>
        <family val="2"/>
      </rPr>
      <t>All non prod outage (</t>
    </r>
    <r>
      <rPr>
        <strike/>
        <sz val="11"/>
        <color rgb="FFFF0000"/>
        <rFont val="Calibri Light"/>
        <family val="2"/>
      </rPr>
      <t>5/27/17</t>
    </r>
    <r>
      <rPr>
        <strike/>
        <sz val="11"/>
        <rFont val="Calibri Light"/>
        <family val="2"/>
      </rPr>
      <t xml:space="preserve"> 1am - 6am EST) - due to Tools Patch</t>
    </r>
  </si>
  <si>
    <r>
      <t xml:space="preserve">UAT in A92SCOR
</t>
    </r>
    <r>
      <rPr>
        <strike/>
        <sz val="11"/>
        <rFont val="Calibri"/>
        <family val="2"/>
      </rPr>
      <t>* including Higher One for Tools Patch (need psjoa.jar file to send to HigherOne)</t>
    </r>
  </si>
  <si>
    <r>
      <rPr>
        <strike/>
        <sz val="11"/>
        <rFont val="Calibri"/>
        <family val="2"/>
        <scheme val="minor"/>
      </rPr>
      <t>IBM Apply PeopleTools Patch (8.55.13 to 8.55.15) to M92 and U92 
* include an impact analysis of the Tools customizations
* All non prod outage (5/10 12am - 8am EST) due to Tools Patch and WebLogic updates</t>
    </r>
    <r>
      <rPr>
        <sz val="11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IBM Apply  Image 7, 8 to M92/U92</t>
    </r>
    <r>
      <rPr>
        <sz val="11"/>
        <rFont val="Calibri"/>
        <family val="2"/>
        <scheme val="minor"/>
      </rPr>
      <t xml:space="preserve">
</t>
    </r>
    <r>
      <rPr>
        <strike/>
        <sz val="11"/>
        <rFont val="Calibri"/>
        <family val="2"/>
        <scheme val="minor"/>
      </rPr>
      <t>NOTE: M92SCOR &amp; U92 &amp; T92 On web server l123123lweb2001
         B92SCOR &amp; A92 &amp; X92 &amp; T92 &amp; D92 on web server l123123lweb2002</t>
    </r>
  </si>
  <si>
    <r>
      <t>·</t>
    </r>
    <r>
      <rPr>
        <sz val="7"/>
        <rFont val="Times New Roman"/>
        <family val="1"/>
      </rPr>
      <t>      </t>
    </r>
    <r>
      <rPr>
        <sz val="7"/>
        <color rgb="FFC00000"/>
        <rFont val="Times New Roman"/>
        <family val="1"/>
      </rPr>
      <t xml:space="preserve">   </t>
    </r>
    <r>
      <rPr>
        <sz val="11"/>
        <color rgb="FFC00000"/>
        <rFont val="Calibri"/>
        <family val="2"/>
      </rPr>
      <t>02/23/18</t>
    </r>
    <r>
      <rPr>
        <sz val="11"/>
        <rFont val="Calibri"/>
        <family val="2"/>
      </rPr>
      <t xml:space="preserve"> Copy of Production - there will be a special backup run at 9pm and used for other refreshes as well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</si>
  <si>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A92SCOR down after Close of Business </t>
    </r>
    <r>
      <rPr>
        <sz val="11"/>
        <color rgb="FFFF0000"/>
        <rFont val="Calibri"/>
        <family val="2"/>
      </rPr>
      <t>02/23/18</t>
    </r>
  </si>
  <si>
    <r>
      <rPr>
        <b/>
        <sz val="11"/>
        <rFont val="Symbol"/>
        <family val="1"/>
        <charset val="2"/>
      </rPr>
      <t>·</t>
    </r>
    <r>
      <rPr>
        <b/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 xml:space="preserve">Alternate Migration Path in Progress </t>
    </r>
  </si>
  <si>
    <r>
      <t xml:space="preserve">IBM completes D92 migration of </t>
    </r>
    <r>
      <rPr>
        <sz val="11"/>
        <color rgb="FFFF0000"/>
        <rFont val="Calibri"/>
        <family val="2"/>
      </rPr>
      <t>Image 7,8</t>
    </r>
    <r>
      <rPr>
        <sz val="11"/>
        <rFont val="Calibri"/>
        <family val="2"/>
      </rPr>
      <t>- environment down 2 days</t>
    </r>
  </si>
  <si>
    <r>
      <t>Oracle Release of Image 7, 8</t>
    </r>
    <r>
      <rPr>
        <sz val="11"/>
        <color rgb="FFFF0000"/>
        <rFont val="Calibri"/>
        <family val="2"/>
      </rPr>
      <t xml:space="preserve">
</t>
    </r>
    <r>
      <rPr>
        <i/>
        <sz val="11"/>
        <rFont val="Calibri"/>
        <family val="2"/>
      </rPr>
      <t>Send email to (Ron Henry (rgh3@cornell.edu), Beth Goelzer Lyons (bgl1@cornell.edu) {cc. Rob and Sherri} to place release notes on IT Services Page: https://it.cornell.edu/peoplesoft/peoplesoft-bundle-release-schedule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</si>
  <si>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C00000"/>
        <rFont val="Calibri"/>
        <family val="2"/>
        <scheme val="minor"/>
      </rPr>
      <t>02/08</t>
    </r>
    <r>
      <rPr>
        <sz val="11"/>
        <color rgb="FFC00000"/>
        <rFont val="Calibri"/>
        <family val="2"/>
      </rPr>
      <t xml:space="preserve">/18 </t>
    </r>
    <r>
      <rPr>
        <sz val="11"/>
        <rFont val="Calibri"/>
        <family val="2"/>
      </rPr>
      <t>Copy of Production</t>
    </r>
  </si>
  <si>
    <r>
      <t>·</t>
    </r>
    <r>
      <rPr>
        <sz val="7"/>
        <rFont val="Times New Roman"/>
        <family val="1"/>
      </rPr>
      <t>        </t>
    </r>
    <r>
      <rPr>
        <sz val="11"/>
        <rFont val="Calibri"/>
        <family val="2"/>
        <scheme val="minor"/>
      </rPr>
      <t>Refresh T92 with U92 (</t>
    </r>
    <r>
      <rPr>
        <sz val="11"/>
        <color rgb="FFFF0000"/>
        <rFont val="Calibri"/>
        <family val="2"/>
        <scheme val="minor"/>
      </rPr>
      <t>02/08/18</t>
    </r>
    <r>
      <rPr>
        <sz val="11"/>
        <rFont val="Calibri"/>
        <family val="2"/>
        <scheme val="minor"/>
      </rPr>
      <t xml:space="preserve"> COP)</t>
    </r>
  </si>
  <si>
    <t>Complete</t>
  </si>
  <si>
    <t>In Progress</t>
  </si>
  <si>
    <t>Image 7 - 10/31/17 Release
Image 8 - 02/06/18 Release</t>
  </si>
  <si>
    <r>
      <t>Refresh T92 with U92 and complete Performance Testing (</t>
    </r>
    <r>
      <rPr>
        <sz val="11"/>
        <color rgb="FFFF0000"/>
        <rFont val="Calibri"/>
        <family val="2"/>
      </rPr>
      <t>02/08</t>
    </r>
    <r>
      <rPr>
        <sz val="11"/>
        <rFont val="Calibri"/>
        <family val="2"/>
      </rPr>
      <t xml:space="preserve"> COP, term to test </t>
    </r>
    <r>
      <rPr>
        <sz val="11"/>
        <color rgb="FFFF0000"/>
        <rFont val="Calibri"/>
        <family val="2"/>
      </rPr>
      <t>2713</t>
    </r>
    <r>
      <rPr>
        <sz val="11"/>
        <rFont val="Calibri"/>
        <family val="2"/>
      </rPr>
      <t>)</t>
    </r>
  </si>
  <si>
    <r>
      <rPr>
        <sz val="11"/>
        <rFont val="Symbol"/>
        <family val="1"/>
        <charset val="2"/>
      </rPr>
      <t>·</t>
    </r>
    <r>
      <rPr>
        <sz val="11"/>
        <rFont val="Calibri"/>
        <family val="2"/>
        <scheme val="minor"/>
      </rPr>
      <t xml:space="preserve">     Setup term </t>
    </r>
    <r>
      <rPr>
        <sz val="11"/>
        <color rgb="FFC00000"/>
        <rFont val="Calibri"/>
        <family val="2"/>
        <scheme val="minor"/>
      </rPr>
      <t>2713</t>
    </r>
    <r>
      <rPr>
        <sz val="11"/>
        <rFont val="Calibri"/>
        <family val="2"/>
        <scheme val="minor"/>
      </rPr>
      <t xml:space="preserve"> for Performance Testing</t>
    </r>
  </si>
  <si>
    <t>4/27 - would fall after enrollment, good</t>
  </si>
  <si>
    <t xml:space="preserve">admissions, student financials, fa, cr, </t>
  </si>
  <si>
    <t>? For error in U92 and P92</t>
  </si>
  <si>
    <t xml:space="preserve">need to make sure the new fields added are not activated </t>
  </si>
  <si>
    <t>Image 9 - May 1
Image 10 - July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</si>
</sst>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32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rgb="FFFFFFFF"/>
      <name val="Comic Sans MS"/>
      <family val="4"/>
    </font>
    <font>
      <sz val="11"/>
      <name val="Calibri"/>
      <family val="2"/>
    </font>
    <font>
      <sz val="10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sz val="12"/>
      <color rgb="FF313739"/>
      <name val="Droid Sans"/>
      <charset val="1"/>
    </font>
    <font>
      <sz val="9"/>
      <color theme="1"/>
      <name val="Arial"/>
      <family val="2"/>
    </font>
    <font>
      <strike/>
      <sz val="11"/>
      <color theme="0" tint="-4.9989318521683403E-2"/>
      <name val="Calibri"/>
      <family val="2"/>
    </font>
    <font>
      <strike/>
      <sz val="11"/>
      <name val="Calibri"/>
      <family val="2"/>
      <scheme val="minor"/>
    </font>
    <font>
      <sz val="7"/>
      <color rgb="FFC00000"/>
      <name val="Times New Roman"/>
      <family val="1"/>
    </font>
    <font>
      <sz val="11"/>
      <name val="Calibri"/>
      <family val="1"/>
      <charset val="2"/>
      <scheme val="minor"/>
    </font>
    <font>
      <sz val="11"/>
      <color rgb="FFD60093"/>
      <name val="Symbol"/>
      <family val="1"/>
      <charset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D60093"/>
      <name val="Calibri"/>
      <family val="2"/>
    </font>
    <font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trike/>
      <sz val="11"/>
      <name val="Calibri Light"/>
      <family val="2"/>
    </font>
    <font>
      <strike/>
      <sz val="7"/>
      <name val="Calibri Light"/>
      <family val="2"/>
    </font>
    <font>
      <strike/>
      <sz val="11"/>
      <color rgb="FFFF0000"/>
      <name val="Calibri Light"/>
      <family val="2"/>
    </font>
    <font>
      <strike/>
      <sz val="11"/>
      <name val="Calibri"/>
      <family val="2"/>
    </font>
    <font>
      <b/>
      <sz val="11"/>
      <name val="Symbol"/>
      <family val="1"/>
      <charset val="2"/>
    </font>
    <font>
      <b/>
      <sz val="7"/>
      <name val="Times New Roman"/>
      <family val="1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504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19" fontId="1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vertical="center" wrapText="1"/>
    </xf>
    <xf numFmtId="0" fontId="11" fillId="0" borderId="0" xfId="0" applyFont="1"/>
    <xf numFmtId="0" fontId="5" fillId="4" borderId="5" xfId="0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 wrapText="1" indent="4"/>
    </xf>
    <xf numFmtId="164" fontId="6" fillId="4" borderId="0" xfId="0" applyNumberFormat="1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left" vertical="center" wrapText="1" indent="4"/>
    </xf>
    <xf numFmtId="0" fontId="11" fillId="4" borderId="6" xfId="0" applyFont="1" applyFill="1" applyBorder="1" applyAlignment="1">
      <alignment horizontal="left" vertical="center" wrapText="1" indent="4"/>
    </xf>
    <xf numFmtId="164" fontId="6" fillId="4" borderId="8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 wrapText="1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164" fontId="6" fillId="6" borderId="10" xfId="0" applyNumberFormat="1" applyFont="1" applyFill="1" applyBorder="1" applyAlignment="1">
      <alignment horizontal="center" vertical="center"/>
    </xf>
    <xf numFmtId="164" fontId="6" fillId="6" borderId="11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left" vertical="center" wrapText="1" indent="2"/>
    </xf>
    <xf numFmtId="0" fontId="11" fillId="7" borderId="9" xfId="1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164" fontId="6" fillId="7" borderId="10" xfId="0" applyNumberFormat="1" applyFont="1" applyFill="1" applyBorder="1" applyAlignment="1">
      <alignment horizontal="center" vertical="center"/>
    </xf>
    <xf numFmtId="164" fontId="6" fillId="7" borderId="11" xfId="0" applyNumberFormat="1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horizontal="left" vertical="center" wrapText="1" indent="2"/>
    </xf>
    <xf numFmtId="0" fontId="16" fillId="6" borderId="6" xfId="0" applyFont="1" applyFill="1" applyBorder="1" applyAlignment="1">
      <alignment horizontal="left" vertical="center" wrapText="1" indent="2"/>
    </xf>
    <xf numFmtId="0" fontId="7" fillId="3" borderId="12" xfId="0" applyFont="1" applyFill="1" applyBorder="1" applyAlignment="1">
      <alignment horizontal="left" vertical="center" wrapText="1" indent="2"/>
    </xf>
    <xf numFmtId="0" fontId="11" fillId="6" borderId="6" xfId="0" applyFont="1" applyFill="1" applyBorder="1" applyAlignment="1">
      <alignment horizontal="left" vertical="center" wrapText="1" indent="2"/>
    </xf>
    <xf numFmtId="0" fontId="7" fillId="7" borderId="6" xfId="0" applyFont="1" applyFill="1" applyBorder="1" applyAlignment="1">
      <alignment horizontal="left" vertical="center" wrapText="1" indent="4"/>
    </xf>
    <xf numFmtId="0" fontId="19" fillId="3" borderId="12" xfId="0" applyFont="1" applyFill="1" applyBorder="1" applyAlignment="1">
      <alignment horizontal="left" vertical="center" wrapText="1" indent="4"/>
    </xf>
    <xf numFmtId="0" fontId="7" fillId="3" borderId="6" xfId="0" applyFont="1" applyFill="1" applyBorder="1" applyAlignment="1">
      <alignment horizontal="left" vertical="center" wrapText="1" indent="4"/>
    </xf>
    <xf numFmtId="164" fontId="23" fillId="3" borderId="11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left" vertical="center" wrapText="1" indent="2"/>
    </xf>
    <xf numFmtId="164" fontId="6" fillId="4" borderId="14" xfId="0" applyNumberFormat="1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9" fillId="3" borderId="6" xfId="0" applyFont="1" applyFill="1" applyBorder="1" applyAlignment="1">
      <alignment horizontal="left" vertical="center" wrapText="1" indent="2"/>
    </xf>
    <xf numFmtId="164" fontId="6" fillId="7" borderId="11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164" fontId="6" fillId="6" borderId="8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 wrapText="1"/>
    </xf>
    <xf numFmtId="164" fontId="6" fillId="6" borderId="0" xfId="0" applyNumberFormat="1" applyFont="1" applyFill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center" vertical="center" wrapText="1"/>
    </xf>
    <xf numFmtId="164" fontId="6" fillId="7" borderId="3" xfId="0" applyNumberFormat="1" applyFont="1" applyFill="1" applyBorder="1" applyAlignment="1">
      <alignment horizontal="center" vertical="center"/>
    </xf>
    <xf numFmtId="164" fontId="6" fillId="7" borderId="7" xfId="0" applyNumberFormat="1" applyFont="1" applyFill="1" applyBorder="1" applyAlignment="1">
      <alignment horizontal="center" vertical="center"/>
    </xf>
    <xf numFmtId="164" fontId="6" fillId="7" borderId="4" xfId="0" applyNumberFormat="1" applyFont="1" applyFill="1" applyBorder="1" applyAlignment="1">
      <alignment horizontal="center" vertical="center"/>
    </xf>
    <xf numFmtId="164" fontId="6" fillId="7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wrapText="1"/>
    </xf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184355</xdr:colOff>
      <xdr:row>1</xdr:row>
      <xdr:rowOff>0</xdr:rowOff>
    </xdr:from>
    <xdr:to>
      <xdr:col>6</xdr:col>
      <xdr:colOff>803480</xdr:colOff>
      <xdr:row>4</xdr:row>
      <xdr:rowOff>388290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350C55-5FE1-4E95-830D-3477C29B8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3415" y="190500"/>
          <a:ext cx="619125" cy="982649"/>
        </a:xfrm>
        <a:prstGeom prst="rect">
          <a:avLst/>
        </a:prstGeom>
      </xdr:spPr>
    </xdr:pic>
    <xdr:clientData/>
  </xdr:twoCellAnchor>
  <xdr:twoCellAnchor editAs="oneCell">
    <xdr:from>
      <xdr:col>6</xdr:col>
      <xdr:colOff>293015</xdr:colOff>
      <xdr:row>35</xdr:row>
      <xdr:rowOff>185160</xdr:rowOff>
    </xdr:from>
    <xdr:to>
      <xdr:col>6</xdr:col>
      <xdr:colOff>944647</xdr:colOff>
      <xdr:row>39</xdr:row>
      <xdr:rowOff>3365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F8CA0E-F6DB-4060-95D2-B5B3F26E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5594" y="9884637"/>
          <a:ext cx="651632" cy="957645"/>
        </a:xfrm>
        <a:prstGeom prst="rect">
          <a:avLst/>
        </a:prstGeom>
      </xdr:spPr>
    </xdr:pic>
    <xdr:clientData/>
  </xdr:twoCellAnchor>
  <xdr:twoCellAnchor editAs="oneCell">
    <xdr:from>
      <xdr:col>0</xdr:col>
      <xdr:colOff>78335</xdr:colOff>
      <xdr:row>39</xdr:row>
      <xdr:rowOff>131885</xdr:rowOff>
    </xdr:from>
    <xdr:to>
      <xdr:col>7</xdr:col>
      <xdr:colOff>313814</xdr:colOff>
      <xdr:row>55</xdr:row>
      <xdr:rowOff>9999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7E4FF78-EAE3-4CBF-851C-E78E5D68A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35" y="11504913"/>
          <a:ext cx="8902339" cy="2840655"/>
        </a:xfrm>
        <a:prstGeom prst="rect">
          <a:avLst/>
        </a:prstGeom>
      </xdr:spPr>
    </xdr:pic>
    <xdr:clientData/>
  </xdr:twoCellAnchor>
  <xdr:twoCellAnchor>
    <xdr:from>
      <xdr:col>7</xdr:col>
      <xdr:colOff>478465</xdr:colOff>
      <xdr:row>12</xdr:row>
      <xdr:rowOff>124046</xdr:rowOff>
    </xdr:from>
    <xdr:to>
      <xdr:col>13</xdr:col>
      <xdr:colOff>152426</xdr:colOff>
      <xdr:row>39</xdr:row>
      <xdr:rowOff>21035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6713036A-7A62-46DD-9DCD-785794A8F5DD}"/>
            </a:ext>
          </a:extLst>
        </xdr:cNvPr>
        <xdr:cNvGrpSpPr/>
      </xdr:nvGrpSpPr>
      <xdr:grpSpPr>
        <a:xfrm>
          <a:off x="9152860" y="4244162"/>
          <a:ext cx="3342194" cy="6843594"/>
          <a:chOff x="8656674" y="753140"/>
          <a:chExt cx="3342194" cy="5514524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AB5A52CC-8D1D-4FE7-A4B7-5045E2D274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665535" y="753140"/>
            <a:ext cx="3333333" cy="1819048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7A46FD60-E627-4726-8AEC-20C509F1D5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656674" y="2604977"/>
            <a:ext cx="3333333" cy="1828571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1AF51FE1-8562-41AC-A0C5-39FBD199B4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8674397" y="4439093"/>
            <a:ext cx="3323809" cy="182857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45"/>
  <sheetViews>
    <sheetView tabSelected="1" topLeftCell="A20" zoomScale="86" zoomScaleNormal="86" workbookViewId="0">
      <selection activeCell="G26" sqref="G26"/>
    </sheetView>
  </sheetViews>
  <sheetFormatPr defaultRowHeight="14.4"/>
  <cols>
    <col min="1" max="1" width="64.44140625" customWidth="1"/>
    <col min="2" max="2" width="9.6640625" style="1" customWidth="1"/>
    <col min="3" max="3" width="2.109375" style="1" customWidth="1"/>
    <col min="4" max="4" width="9.6640625" style="1" customWidth="1"/>
    <col min="5" max="6" width="13.33203125" style="1" customWidth="1"/>
    <col min="7" max="7" width="13.88671875" customWidth="1"/>
    <col min="15" max="15" width="35.5546875" customWidth="1"/>
    <col min="16" max="16" width="9.6640625" customWidth="1"/>
  </cols>
  <sheetData>
    <row r="1" spans="1:16" ht="29.4" thickBot="1">
      <c r="A1" s="46" t="s">
        <v>50</v>
      </c>
    </row>
    <row r="2" spans="1:16" ht="17.399999999999999" thickBot="1">
      <c r="A2" s="2" t="s">
        <v>0</v>
      </c>
      <c r="B2" s="3" t="s">
        <v>1</v>
      </c>
      <c r="C2" s="4"/>
      <c r="D2" s="4" t="s">
        <v>2</v>
      </c>
      <c r="E2" s="4" t="s">
        <v>3</v>
      </c>
      <c r="F2" s="4"/>
    </row>
    <row r="3" spans="1:16">
      <c r="A3" s="28" t="s">
        <v>4</v>
      </c>
      <c r="B3" s="58">
        <v>43139</v>
      </c>
      <c r="C3" s="60"/>
      <c r="D3" s="60">
        <f>+B3+2</f>
        <v>43141</v>
      </c>
      <c r="E3" s="60" t="s">
        <v>5</v>
      </c>
      <c r="F3" s="60" t="s">
        <v>48</v>
      </c>
    </row>
    <row r="4" spans="1:16" ht="15" thickBot="1">
      <c r="A4" s="29" t="s">
        <v>46</v>
      </c>
      <c r="B4" s="59"/>
      <c r="C4" s="61"/>
      <c r="D4" s="61"/>
      <c r="E4" s="61"/>
      <c r="F4" s="61"/>
      <c r="O4" t="s">
        <v>6</v>
      </c>
    </row>
    <row r="5" spans="1:16" ht="101.4" thickBot="1">
      <c r="A5" s="30" t="s">
        <v>40</v>
      </c>
      <c r="B5" s="32">
        <f>+D3+2</f>
        <v>43143</v>
      </c>
      <c r="C5" s="33"/>
      <c r="D5" s="33">
        <f>+B5+6</f>
        <v>43149</v>
      </c>
      <c r="E5" s="33" t="s">
        <v>5</v>
      </c>
      <c r="F5" s="33" t="s">
        <v>48</v>
      </c>
    </row>
    <row r="6" spans="1:16" ht="58.2" thickBot="1">
      <c r="A6" s="31" t="s">
        <v>45</v>
      </c>
      <c r="B6" s="32">
        <v>43137</v>
      </c>
      <c r="C6" s="33"/>
      <c r="D6" s="33">
        <f>+B6+3</f>
        <v>43140</v>
      </c>
      <c r="E6" s="33" t="s">
        <v>7</v>
      </c>
      <c r="F6" s="48" t="s">
        <v>48</v>
      </c>
      <c r="O6" s="5"/>
      <c r="P6" s="6" t="s">
        <v>8</v>
      </c>
    </row>
    <row r="7" spans="1:16" ht="29.4" hidden="1" customHeight="1" thickBot="1">
      <c r="A7" s="34" t="s">
        <v>9</v>
      </c>
      <c r="B7" s="32"/>
      <c r="C7" s="33"/>
      <c r="D7" s="33"/>
      <c r="E7" s="33" t="s">
        <v>5</v>
      </c>
      <c r="F7" s="33"/>
      <c r="O7" s="6"/>
      <c r="P7" s="7"/>
    </row>
    <row r="8" spans="1:16" ht="16.2" thickBot="1">
      <c r="A8" s="31" t="s">
        <v>10</v>
      </c>
      <c r="B8" s="32">
        <f>+D5+1</f>
        <v>43150</v>
      </c>
      <c r="C8" s="33"/>
      <c r="D8" s="33">
        <f>+B8+7+1</f>
        <v>43158</v>
      </c>
      <c r="E8" s="33" t="s">
        <v>11</v>
      </c>
      <c r="F8" s="33" t="s">
        <v>48</v>
      </c>
      <c r="O8" s="5"/>
      <c r="P8" s="8"/>
    </row>
    <row r="9" spans="1:16">
      <c r="A9" s="9" t="s">
        <v>16</v>
      </c>
      <c r="B9" s="68">
        <f>+D8-4</f>
        <v>43154</v>
      </c>
      <c r="C9" s="71"/>
      <c r="D9" s="71">
        <f>+B9+1</f>
        <v>43155</v>
      </c>
      <c r="E9" s="71" t="s">
        <v>5</v>
      </c>
      <c r="F9" s="71" t="s">
        <v>48</v>
      </c>
    </row>
    <row r="10" spans="1:16" ht="28.8">
      <c r="A10" s="37" t="s">
        <v>41</v>
      </c>
      <c r="B10" s="69"/>
      <c r="C10" s="72"/>
      <c r="D10" s="72"/>
      <c r="E10" s="72"/>
      <c r="F10" s="72"/>
    </row>
    <row r="11" spans="1:16">
      <c r="A11" s="37" t="s">
        <v>17</v>
      </c>
      <c r="B11" s="69"/>
      <c r="C11" s="72"/>
      <c r="D11" s="72"/>
      <c r="E11" s="72"/>
      <c r="F11" s="72"/>
    </row>
    <row r="12" spans="1:16">
      <c r="A12" s="37" t="s">
        <v>42</v>
      </c>
      <c r="B12" s="69"/>
      <c r="C12" s="72"/>
      <c r="D12" s="72"/>
      <c r="E12" s="72"/>
      <c r="F12" s="72"/>
    </row>
    <row r="13" spans="1:16" s="10" customFormat="1">
      <c r="A13" s="43" t="s">
        <v>38</v>
      </c>
      <c r="B13" s="69"/>
      <c r="C13" s="72"/>
      <c r="D13" s="72"/>
      <c r="E13" s="72"/>
      <c r="F13" s="72"/>
    </row>
    <row r="14" spans="1:16" ht="28.8">
      <c r="A14" s="37" t="s">
        <v>18</v>
      </c>
      <c r="B14" s="69"/>
      <c r="C14" s="72"/>
      <c r="D14" s="72"/>
      <c r="E14" s="72"/>
      <c r="F14" s="72"/>
    </row>
    <row r="15" spans="1:16" ht="15" thickBot="1">
      <c r="A15" s="47" t="s">
        <v>43</v>
      </c>
      <c r="B15" s="70"/>
      <c r="C15" s="73"/>
      <c r="D15" s="73"/>
      <c r="E15" s="73"/>
      <c r="F15" s="73"/>
    </row>
    <row r="16" spans="1:16" ht="28.8">
      <c r="A16" s="24" t="s">
        <v>12</v>
      </c>
      <c r="B16" s="49">
        <f>+D8</f>
        <v>43158</v>
      </c>
      <c r="C16" s="52"/>
      <c r="D16" s="55">
        <f>+B16+1</f>
        <v>43159</v>
      </c>
      <c r="E16" s="55" t="s">
        <v>5</v>
      </c>
      <c r="F16" s="55" t="s">
        <v>48</v>
      </c>
      <c r="O16" s="5"/>
      <c r="P16" s="8"/>
    </row>
    <row r="17" spans="1:16" ht="43.2">
      <c r="A17" s="35" t="s">
        <v>13</v>
      </c>
      <c r="B17" s="50"/>
      <c r="C17" s="53"/>
      <c r="D17" s="56"/>
      <c r="E17" s="56"/>
      <c r="F17" s="56"/>
      <c r="O17" s="5"/>
      <c r="P17" s="8"/>
    </row>
    <row r="18" spans="1:16" ht="28.8">
      <c r="A18" s="35" t="s">
        <v>14</v>
      </c>
      <c r="B18" s="50"/>
      <c r="C18" s="53"/>
      <c r="D18" s="56"/>
      <c r="E18" s="56"/>
      <c r="F18" s="56"/>
      <c r="O18" s="6"/>
      <c r="P18" s="8"/>
    </row>
    <row r="19" spans="1:16" ht="16.2" thickBot="1">
      <c r="A19" s="36" t="s">
        <v>15</v>
      </c>
      <c r="B19" s="51"/>
      <c r="C19" s="54"/>
      <c r="D19" s="57"/>
      <c r="E19" s="57"/>
      <c r="F19" s="57"/>
      <c r="O19" s="5"/>
      <c r="P19" s="7"/>
    </row>
    <row r="20" spans="1:16" ht="15" thickBot="1">
      <c r="A20" s="31" t="s">
        <v>21</v>
      </c>
      <c r="B20" s="32">
        <f>+D8+1</f>
        <v>43159</v>
      </c>
      <c r="C20" s="33"/>
      <c r="D20" s="33"/>
      <c r="E20" s="33" t="s">
        <v>11</v>
      </c>
      <c r="F20" s="33" t="s">
        <v>48</v>
      </c>
    </row>
    <row r="21" spans="1:16">
      <c r="A21" s="28" t="s">
        <v>26</v>
      </c>
      <c r="B21" s="58">
        <f>+D8+1</f>
        <v>43159</v>
      </c>
      <c r="C21" s="60"/>
      <c r="D21" s="60">
        <f>+B21+1</f>
        <v>43160</v>
      </c>
      <c r="E21" s="60" t="s">
        <v>27</v>
      </c>
      <c r="F21" s="60" t="s">
        <v>49</v>
      </c>
    </row>
    <row r="22" spans="1:16" ht="15" thickBot="1">
      <c r="A22" s="39" t="s">
        <v>28</v>
      </c>
      <c r="B22" s="59"/>
      <c r="C22" s="61"/>
      <c r="D22" s="61"/>
      <c r="E22" s="61"/>
      <c r="F22" s="61"/>
    </row>
    <row r="23" spans="1:16">
      <c r="A23" s="9" t="s">
        <v>29</v>
      </c>
      <c r="B23" s="68">
        <f>+D9+4</f>
        <v>43159</v>
      </c>
      <c r="C23" s="71"/>
      <c r="D23" s="71">
        <f>+B23+6</f>
        <v>43165</v>
      </c>
      <c r="E23" s="71" t="s">
        <v>5</v>
      </c>
      <c r="F23" s="71"/>
    </row>
    <row r="24" spans="1:16">
      <c r="A24" s="40" t="s">
        <v>30</v>
      </c>
      <c r="B24" s="69"/>
      <c r="C24" s="72"/>
      <c r="D24" s="72"/>
      <c r="E24" s="72"/>
      <c r="F24" s="72"/>
    </row>
    <row r="25" spans="1:16" ht="15" thickBot="1">
      <c r="A25" s="41" t="s">
        <v>31</v>
      </c>
      <c r="B25" s="70"/>
      <c r="C25" s="73"/>
      <c r="D25" s="73"/>
      <c r="E25" s="73"/>
      <c r="F25" s="73"/>
    </row>
    <row r="26" spans="1:16" ht="29.4" thickBot="1">
      <c r="A26" s="25" t="s">
        <v>36</v>
      </c>
      <c r="B26" s="26">
        <f>+D16+1</f>
        <v>43160</v>
      </c>
      <c r="C26" s="27"/>
      <c r="D26" s="27"/>
      <c r="E26" s="27" t="s">
        <v>5</v>
      </c>
      <c r="F26" s="27" t="s">
        <v>48</v>
      </c>
    </row>
    <row r="27" spans="1:16" ht="28.8">
      <c r="A27" s="11" t="s">
        <v>51</v>
      </c>
      <c r="B27" s="12"/>
      <c r="C27" s="12"/>
      <c r="D27" s="12"/>
      <c r="E27" s="12"/>
      <c r="F27" s="12"/>
      <c r="O27" s="74" t="s">
        <v>57</v>
      </c>
    </row>
    <row r="28" spans="1:16">
      <c r="A28" s="13" t="s">
        <v>47</v>
      </c>
      <c r="B28" s="14">
        <f>+D9+6</f>
        <v>43161</v>
      </c>
      <c r="C28" s="14"/>
      <c r="D28" s="14">
        <f>+B28+2</f>
        <v>43163</v>
      </c>
      <c r="E28" s="14" t="s">
        <v>5</v>
      </c>
      <c r="F28" s="44"/>
    </row>
    <row r="29" spans="1:16">
      <c r="A29" s="15" t="s">
        <v>52</v>
      </c>
      <c r="B29" s="14">
        <f>+D28+1</f>
        <v>43164</v>
      </c>
      <c r="C29" s="14"/>
      <c r="D29" s="14">
        <f>+B29+1</f>
        <v>43165</v>
      </c>
      <c r="E29" s="14" t="s">
        <v>19</v>
      </c>
      <c r="F29" s="45"/>
    </row>
    <row r="30" spans="1:16">
      <c r="A30" s="13" t="s">
        <v>20</v>
      </c>
      <c r="B30" s="14">
        <f>+D29+2</f>
        <v>43167</v>
      </c>
      <c r="C30" s="14"/>
      <c r="D30" s="14">
        <f>+B30+5</f>
        <v>43172</v>
      </c>
      <c r="E30" s="14" t="s">
        <v>5</v>
      </c>
      <c r="F30" s="45"/>
    </row>
    <row r="31" spans="1:16" ht="29.4" thickBot="1">
      <c r="A31" s="16" t="s">
        <v>37</v>
      </c>
      <c r="B31" s="17"/>
      <c r="C31" s="17"/>
      <c r="D31" s="17"/>
      <c r="E31" s="17"/>
      <c r="F31" s="17"/>
    </row>
    <row r="32" spans="1:16">
      <c r="A32" s="24" t="s">
        <v>22</v>
      </c>
      <c r="B32" s="64">
        <f>+B26+1</f>
        <v>43161</v>
      </c>
      <c r="C32" s="65"/>
      <c r="D32" s="52">
        <f>+B32+4</f>
        <v>43165</v>
      </c>
      <c r="E32" s="52" t="s">
        <v>23</v>
      </c>
      <c r="F32" s="52"/>
    </row>
    <row r="33" spans="1:9">
      <c r="A33" s="35" t="s">
        <v>24</v>
      </c>
      <c r="B33" s="66"/>
      <c r="C33" s="62"/>
      <c r="D33" s="62"/>
      <c r="E33" s="53"/>
      <c r="F33" s="53"/>
    </row>
    <row r="34" spans="1:9" ht="15" thickBot="1">
      <c r="A34" s="38" t="s">
        <v>25</v>
      </c>
      <c r="B34" s="67"/>
      <c r="C34" s="63"/>
      <c r="D34" s="63"/>
      <c r="E34" s="54"/>
      <c r="F34" s="54"/>
    </row>
    <row r="35" spans="1:9" ht="15" thickBot="1">
      <c r="A35" s="18" t="s">
        <v>32</v>
      </c>
      <c r="B35" s="19">
        <f>+D23+1</f>
        <v>43166</v>
      </c>
      <c r="C35" s="20"/>
      <c r="D35" s="20">
        <f>+B35</f>
        <v>43166</v>
      </c>
      <c r="E35" s="20" t="s">
        <v>27</v>
      </c>
      <c r="F35" s="20"/>
    </row>
    <row r="36" spans="1:9" ht="15" thickBot="1">
      <c r="A36" s="25" t="s">
        <v>44</v>
      </c>
      <c r="B36" s="26">
        <f>+D32+2</f>
        <v>43167</v>
      </c>
      <c r="C36" s="27"/>
      <c r="D36" s="27">
        <f>+B36+1</f>
        <v>43168</v>
      </c>
      <c r="E36" s="27" t="s">
        <v>5</v>
      </c>
      <c r="F36" s="27"/>
    </row>
    <row r="37" spans="1:9" ht="44.4" customHeight="1" thickBot="1">
      <c r="A37" s="18" t="s">
        <v>39</v>
      </c>
      <c r="B37" s="19">
        <f>+D35+1</f>
        <v>43167</v>
      </c>
      <c r="C37" s="20"/>
      <c r="D37" s="20">
        <f>+B37+41</f>
        <v>43208</v>
      </c>
      <c r="E37" s="20" t="s">
        <v>23</v>
      </c>
      <c r="F37" s="42"/>
    </row>
    <row r="38" spans="1:9" ht="15" thickBot="1">
      <c r="A38" s="25" t="s">
        <v>33</v>
      </c>
      <c r="B38" s="26">
        <f>+D36+1</f>
        <v>43169</v>
      </c>
      <c r="C38" s="27"/>
      <c r="D38" s="27"/>
      <c r="E38" s="27" t="s">
        <v>23</v>
      </c>
      <c r="F38" s="27"/>
    </row>
    <row r="39" spans="1:9" ht="15" thickBot="1">
      <c r="A39" s="21" t="s">
        <v>34</v>
      </c>
      <c r="B39" s="22">
        <f>+D37+9</f>
        <v>43217</v>
      </c>
      <c r="C39" s="23"/>
      <c r="D39" s="23">
        <f>+B39+1</f>
        <v>43218</v>
      </c>
      <c r="E39" s="23" t="s">
        <v>35</v>
      </c>
      <c r="F39" s="23"/>
    </row>
    <row r="42" spans="1:9">
      <c r="I42" t="s">
        <v>53</v>
      </c>
    </row>
    <row r="43" spans="1:9">
      <c r="I43" t="s">
        <v>54</v>
      </c>
    </row>
    <row r="44" spans="1:9">
      <c r="I44" t="s">
        <v>55</v>
      </c>
    </row>
    <row r="45" spans="1:9">
      <c r="I45" t="s">
        <v>56</v>
      </c>
    </row>
  </sheetData>
  <mergeCells count="29">
    <mergeCell ref="D21:D22"/>
    <mergeCell ref="E21:E22"/>
    <mergeCell ref="F21:F22"/>
    <mergeCell ref="D32:D34"/>
    <mergeCell ref="E32:E34"/>
    <mergeCell ref="F32:F34"/>
    <mergeCell ref="B32:C34"/>
    <mergeCell ref="B9:B15"/>
    <mergeCell ref="C9:C15"/>
    <mergeCell ref="D9:D15"/>
    <mergeCell ref="E9:E15"/>
    <mergeCell ref="F9:F15"/>
    <mergeCell ref="B23:B25"/>
    <mergeCell ref="C23:C25"/>
    <mergeCell ref="D23:D25"/>
    <mergeCell ref="E23:E25"/>
    <mergeCell ref="F23:F25"/>
    <mergeCell ref="B21:B22"/>
    <mergeCell ref="C21:C22"/>
    <mergeCell ref="B3:B4"/>
    <mergeCell ref="C3:C4"/>
    <mergeCell ref="D3:D4"/>
    <mergeCell ref="E3:E4"/>
    <mergeCell ref="F3:F4"/>
    <mergeCell ref="B16:B19"/>
    <mergeCell ref="C16:C19"/>
    <mergeCell ref="D16:D19"/>
    <mergeCell ref="E16:E19"/>
    <mergeCell ref="F16:F19"/>
  </mergeCells>
  <pageMargins left="0.2" right="0.2" top="0.25" bottom="0.2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Image 7 8</vt:lpstr>
      <vt:lpstr>'Image 7 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ncoultas</dc:creator>
  <cp:lastModifiedBy>ncoultas</cp:lastModifiedBy>
  <dcterms:created xsi:type="dcterms:W3CDTF">2017-05-05T17:20:50Z</dcterms:created>
  <dcterms:modified xsi:type="dcterms:W3CDTF">2018-03-01T20:31:54Z</dcterms:modified>
</cp:coreProperties>
</file>